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عبده\الملفات\اصدرات نهائية 2023\التقارير\تقرير المسوح الاقتصادية لعام 2024\"/>
    </mc:Choice>
  </mc:AlternateContent>
  <xr:revisionPtr revIDLastSave="0" documentId="13_ncr:1_{A6DC55F4-39CB-427F-8B13-8A36E04C09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ftn1" localSheetId="0">Sheet1!#REF!</definedName>
    <definedName name="_ftnref1" localSheetId="0">Sheet1!$A$43</definedName>
    <definedName name="_Hlk108983275" localSheetId="0">Sheet1!$A$864</definedName>
    <definedName name="_Hlk204070162" localSheetId="0">Sheet1!$B$433</definedName>
    <definedName name="_Hlk207347186" localSheetId="0">Sheet1!$A$25</definedName>
    <definedName name="_Hlk207347227" localSheetId="0">Sheet1!$B$25</definedName>
    <definedName name="_Hlk207347545" localSheetId="0">Sheet1!$A$20</definedName>
    <definedName name="_Hlk207347905" localSheetId="0">Sheet1!$B$21</definedName>
    <definedName name="_Hlk207348568" localSheetId="0">Sheet1!$A$41</definedName>
    <definedName name="_Hlk49105602" localSheetId="0">Sheet1!$A$773</definedName>
    <definedName name="_Hlk73009195" localSheetId="0">Sheet1!$A$624</definedName>
    <definedName name="_Hlk74466031" localSheetId="0">Sheet1!$A$67</definedName>
    <definedName name="_Hlk74650424" localSheetId="0">Sheet1!$A$32</definedName>
    <definedName name="_Hlk75950772" localSheetId="0">Sheet1!$A$403</definedName>
    <definedName name="_Hlk75951362" localSheetId="0">Sheet1!$A$209</definedName>
    <definedName name="_Hlk98933937" localSheetId="0">Sheet1!$A$626</definedName>
    <definedName name="_Toc106351332" localSheetId="0">Sheet1!$A$420</definedName>
    <definedName name="_Toc46054174" localSheetId="0">Sheet1!$A$505</definedName>
    <definedName name="_Toc46054175" localSheetId="0">Sheet1!$A$506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3" i="1" l="1"/>
  <c r="D652" i="1" s="1"/>
  <c r="C331" i="1"/>
  <c r="D310" i="1" s="1"/>
  <c r="D329" i="1"/>
  <c r="C298" i="1"/>
  <c r="D277" i="1" s="1"/>
  <c r="B877" i="1"/>
  <c r="C875" i="1" s="1"/>
  <c r="B865" i="1"/>
  <c r="C863" i="1" s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43" i="1"/>
  <c r="C767" i="1"/>
  <c r="D740" i="1" s="1"/>
  <c r="D321" i="1" l="1"/>
  <c r="D316" i="1"/>
  <c r="D324" i="1"/>
  <c r="D313" i="1"/>
  <c r="C876" i="1"/>
  <c r="D308" i="1"/>
  <c r="D323" i="1"/>
  <c r="D315" i="1"/>
  <c r="D325" i="1"/>
  <c r="D317" i="1"/>
  <c r="D309" i="1"/>
  <c r="C874" i="1"/>
  <c r="C862" i="1"/>
  <c r="C864" i="1"/>
  <c r="D284" i="1"/>
  <c r="D276" i="1"/>
  <c r="D292" i="1"/>
  <c r="D645" i="1"/>
  <c r="D630" i="1"/>
  <c r="D638" i="1"/>
  <c r="D646" i="1"/>
  <c r="D631" i="1"/>
  <c r="D639" i="1"/>
  <c r="D647" i="1"/>
  <c r="D648" i="1"/>
  <c r="D633" i="1"/>
  <c r="D641" i="1"/>
  <c r="D649" i="1"/>
  <c r="D637" i="1"/>
  <c r="D632" i="1"/>
  <c r="D640" i="1"/>
  <c r="D626" i="1"/>
  <c r="D634" i="1"/>
  <c r="D642" i="1"/>
  <c r="D650" i="1"/>
  <c r="D629" i="1"/>
  <c r="D627" i="1"/>
  <c r="D635" i="1"/>
  <c r="D643" i="1"/>
  <c r="D651" i="1"/>
  <c r="D628" i="1"/>
  <c r="D636" i="1"/>
  <c r="D644" i="1"/>
  <c r="D330" i="1"/>
  <c r="D322" i="1"/>
  <c r="D314" i="1"/>
  <c r="D328" i="1"/>
  <c r="D320" i="1"/>
  <c r="D312" i="1"/>
  <c r="D327" i="1"/>
  <c r="D319" i="1"/>
  <c r="D311" i="1"/>
  <c r="D326" i="1"/>
  <c r="D318" i="1"/>
  <c r="D282" i="1"/>
  <c r="D297" i="1"/>
  <c r="D289" i="1"/>
  <c r="D281" i="1"/>
  <c r="D296" i="1"/>
  <c r="D288" i="1"/>
  <c r="D280" i="1"/>
  <c r="D295" i="1"/>
  <c r="D287" i="1"/>
  <c r="D294" i="1"/>
  <c r="D286" i="1"/>
  <c r="D278" i="1"/>
  <c r="D291" i="1"/>
  <c r="D283" i="1"/>
  <c r="D275" i="1"/>
  <c r="D290" i="1"/>
  <c r="D279" i="1"/>
  <c r="D293" i="1"/>
  <c r="D285" i="1"/>
  <c r="D760" i="1"/>
  <c r="D757" i="1"/>
  <c r="D756" i="1"/>
  <c r="D755" i="1"/>
  <c r="D752" i="1"/>
  <c r="D765" i="1"/>
  <c r="D749" i="1"/>
  <c r="D764" i="1"/>
  <c r="D748" i="1"/>
  <c r="D741" i="1"/>
  <c r="D763" i="1"/>
  <c r="D744" i="1"/>
  <c r="D747" i="1"/>
  <c r="D762" i="1"/>
  <c r="D754" i="1"/>
  <c r="D746" i="1"/>
  <c r="D761" i="1"/>
  <c r="D753" i="1"/>
  <c r="D745" i="1"/>
  <c r="D751" i="1"/>
  <c r="D759" i="1"/>
  <c r="D743" i="1"/>
  <c r="D766" i="1"/>
  <c r="D758" i="1"/>
  <c r="D750" i="1"/>
  <c r="D742" i="1"/>
  <c r="D331" i="1" l="1"/>
  <c r="D298" i="1"/>
  <c r="D767" i="1"/>
  <c r="B889" i="1" l="1"/>
  <c r="B852" i="1"/>
  <c r="F839" i="1"/>
  <c r="F838" i="1"/>
  <c r="F837" i="1"/>
  <c r="C840" i="1"/>
  <c r="D840" i="1"/>
  <c r="E840" i="1"/>
  <c r="B840" i="1"/>
  <c r="B828" i="1"/>
  <c r="B817" i="1"/>
  <c r="C804" i="1"/>
  <c r="C729" i="1"/>
  <c r="C691" i="1"/>
  <c r="C618" i="1"/>
  <c r="B583" i="1"/>
  <c r="B571" i="1"/>
  <c r="B559" i="1"/>
  <c r="B547" i="1"/>
  <c r="F534" i="1"/>
  <c r="F533" i="1"/>
  <c r="F532" i="1"/>
  <c r="C535" i="1"/>
  <c r="D535" i="1"/>
  <c r="E535" i="1"/>
  <c r="B535" i="1"/>
  <c r="B522" i="1"/>
  <c r="C520" i="1" s="1"/>
  <c r="B511" i="1"/>
  <c r="B500" i="1"/>
  <c r="B487" i="1"/>
  <c r="C484" i="1" s="1"/>
  <c r="B475" i="1"/>
  <c r="C474" i="1" s="1"/>
  <c r="B462" i="1"/>
  <c r="C459" i="1" s="1"/>
  <c r="F448" i="1"/>
  <c r="F447" i="1"/>
  <c r="F446" i="1"/>
  <c r="E449" i="1"/>
  <c r="B436" i="1"/>
  <c r="B425" i="1"/>
  <c r="C396" i="1"/>
  <c r="C364" i="1"/>
  <c r="C266" i="1"/>
  <c r="C234" i="1"/>
  <c r="B203" i="1"/>
  <c r="E150" i="1"/>
  <c r="E149" i="1"/>
  <c r="E147" i="1"/>
  <c r="E146" i="1"/>
  <c r="E144" i="1"/>
  <c r="E143" i="1"/>
  <c r="B190" i="1"/>
  <c r="B177" i="1"/>
  <c r="B164" i="1"/>
  <c r="D151" i="1"/>
  <c r="D148" i="1"/>
  <c r="D145" i="1"/>
  <c r="C151" i="1"/>
  <c r="C148" i="1"/>
  <c r="C145" i="1"/>
  <c r="D134" i="1"/>
  <c r="D133" i="1"/>
  <c r="D132" i="1"/>
  <c r="C135" i="1"/>
  <c r="B135" i="1"/>
  <c r="D135" i="1" s="1"/>
  <c r="B124" i="1"/>
  <c r="D107" i="1"/>
  <c r="D108" i="1"/>
  <c r="D109" i="1"/>
  <c r="D110" i="1"/>
  <c r="D111" i="1"/>
  <c r="D112" i="1"/>
  <c r="D106" i="1"/>
  <c r="C113" i="1"/>
  <c r="B113" i="1"/>
  <c r="D90" i="1"/>
  <c r="D91" i="1"/>
  <c r="D92" i="1"/>
  <c r="D93" i="1"/>
  <c r="D94" i="1"/>
  <c r="D95" i="1"/>
  <c r="D89" i="1"/>
  <c r="C96" i="1"/>
  <c r="B96" i="1"/>
  <c r="D72" i="1"/>
  <c r="D73" i="1"/>
  <c r="D74" i="1"/>
  <c r="D75" i="1"/>
  <c r="D76" i="1"/>
  <c r="D77" i="1"/>
  <c r="D71" i="1"/>
  <c r="C78" i="1"/>
  <c r="B78" i="1"/>
  <c r="D55" i="1"/>
  <c r="D56" i="1"/>
  <c r="D57" i="1"/>
  <c r="D58" i="1"/>
  <c r="D59" i="1"/>
  <c r="D60" i="1"/>
  <c r="D54" i="1"/>
  <c r="C61" i="1"/>
  <c r="B61" i="1"/>
  <c r="D37" i="1"/>
  <c r="D38" i="1"/>
  <c r="D39" i="1"/>
  <c r="D40" i="1"/>
  <c r="D41" i="1"/>
  <c r="D42" i="1"/>
  <c r="D36" i="1"/>
  <c r="C43" i="1"/>
  <c r="B43" i="1"/>
  <c r="D21" i="1"/>
  <c r="D22" i="1"/>
  <c r="D23" i="1"/>
  <c r="D24" i="1"/>
  <c r="D25" i="1"/>
  <c r="D26" i="1"/>
  <c r="D20" i="1"/>
  <c r="C27" i="1"/>
  <c r="B27" i="1"/>
  <c r="C123" i="1" l="1"/>
  <c r="C122" i="1"/>
  <c r="C121" i="1"/>
  <c r="C124" i="1" s="1"/>
  <c r="C582" i="1"/>
  <c r="C580" i="1"/>
  <c r="C581" i="1"/>
  <c r="D374" i="1"/>
  <c r="D378" i="1"/>
  <c r="D382" i="1"/>
  <c r="D386" i="1"/>
  <c r="D390" i="1"/>
  <c r="D394" i="1"/>
  <c r="D375" i="1"/>
  <c r="D379" i="1"/>
  <c r="D383" i="1"/>
  <c r="D387" i="1"/>
  <c r="D391" i="1"/>
  <c r="D376" i="1"/>
  <c r="D380" i="1"/>
  <c r="D384" i="1"/>
  <c r="D388" i="1"/>
  <c r="D392" i="1"/>
  <c r="D373" i="1"/>
  <c r="D377" i="1"/>
  <c r="D381" i="1"/>
  <c r="D385" i="1"/>
  <c r="D389" i="1"/>
  <c r="D393" i="1"/>
  <c r="D395" i="1"/>
  <c r="C544" i="1"/>
  <c r="C545" i="1"/>
  <c r="C546" i="1"/>
  <c r="C816" i="1"/>
  <c r="C814" i="1"/>
  <c r="C815" i="1"/>
  <c r="C817" i="1" s="1"/>
  <c r="C189" i="1"/>
  <c r="C187" i="1"/>
  <c r="C188" i="1"/>
  <c r="D212" i="1"/>
  <c r="D216" i="1"/>
  <c r="D220" i="1"/>
  <c r="D224" i="1"/>
  <c r="D228" i="1"/>
  <c r="D232" i="1"/>
  <c r="D214" i="1"/>
  <c r="D218" i="1"/>
  <c r="D222" i="1"/>
  <c r="D226" i="1"/>
  <c r="D230" i="1"/>
  <c r="D211" i="1"/>
  <c r="D217" i="1"/>
  <c r="D225" i="1"/>
  <c r="D215" i="1"/>
  <c r="D219" i="1"/>
  <c r="D223" i="1"/>
  <c r="D227" i="1"/>
  <c r="D231" i="1"/>
  <c r="D213" i="1"/>
  <c r="D221" i="1"/>
  <c r="D229" i="1"/>
  <c r="D233" i="1"/>
  <c r="C423" i="1"/>
  <c r="C424" i="1"/>
  <c r="C422" i="1"/>
  <c r="D665" i="1"/>
  <c r="D669" i="1"/>
  <c r="D673" i="1"/>
  <c r="D677" i="1"/>
  <c r="D681" i="1"/>
  <c r="D685" i="1"/>
  <c r="D689" i="1"/>
  <c r="D666" i="1"/>
  <c r="D670" i="1"/>
  <c r="D674" i="1"/>
  <c r="D678" i="1"/>
  <c r="D682" i="1"/>
  <c r="D686" i="1"/>
  <c r="D690" i="1"/>
  <c r="D667" i="1"/>
  <c r="D671" i="1"/>
  <c r="D675" i="1"/>
  <c r="D679" i="1"/>
  <c r="D683" i="1"/>
  <c r="D687" i="1"/>
  <c r="D664" i="1"/>
  <c r="D668" i="1"/>
  <c r="D672" i="1"/>
  <c r="D676" i="1"/>
  <c r="D680" i="1"/>
  <c r="D684" i="1"/>
  <c r="D688" i="1"/>
  <c r="C850" i="1"/>
  <c r="C851" i="1"/>
  <c r="C849" i="1"/>
  <c r="C161" i="1"/>
  <c r="C162" i="1"/>
  <c r="C163" i="1"/>
  <c r="D780" i="1"/>
  <c r="D784" i="1"/>
  <c r="D788" i="1"/>
  <c r="D792" i="1"/>
  <c r="D796" i="1"/>
  <c r="D800" i="1"/>
  <c r="D777" i="1"/>
  <c r="D781" i="1"/>
  <c r="D785" i="1"/>
  <c r="D789" i="1"/>
  <c r="D793" i="1"/>
  <c r="D797" i="1"/>
  <c r="D801" i="1"/>
  <c r="D778" i="1"/>
  <c r="D782" i="1"/>
  <c r="D786" i="1"/>
  <c r="D790" i="1"/>
  <c r="D794" i="1"/>
  <c r="D798" i="1"/>
  <c r="D802" i="1"/>
  <c r="D779" i="1"/>
  <c r="D783" i="1"/>
  <c r="D787" i="1"/>
  <c r="D791" i="1"/>
  <c r="D795" i="1"/>
  <c r="D799" i="1"/>
  <c r="D803" i="1"/>
  <c r="D592" i="1"/>
  <c r="D596" i="1"/>
  <c r="D600" i="1"/>
  <c r="D604" i="1"/>
  <c r="D608" i="1"/>
  <c r="D612" i="1"/>
  <c r="D616" i="1"/>
  <c r="D593" i="1"/>
  <c r="D597" i="1"/>
  <c r="D601" i="1"/>
  <c r="D605" i="1"/>
  <c r="D609" i="1"/>
  <c r="D613" i="1"/>
  <c r="D617" i="1"/>
  <c r="D594" i="1"/>
  <c r="D598" i="1"/>
  <c r="D602" i="1"/>
  <c r="D606" i="1"/>
  <c r="D610" i="1"/>
  <c r="D614" i="1"/>
  <c r="D591" i="1"/>
  <c r="D595" i="1"/>
  <c r="D599" i="1"/>
  <c r="D603" i="1"/>
  <c r="D607" i="1"/>
  <c r="D611" i="1"/>
  <c r="D615" i="1"/>
  <c r="D706" i="1"/>
  <c r="D710" i="1"/>
  <c r="D714" i="1"/>
  <c r="D718" i="1"/>
  <c r="D722" i="1"/>
  <c r="D726" i="1"/>
  <c r="D703" i="1"/>
  <c r="D707" i="1"/>
  <c r="D711" i="1"/>
  <c r="D715" i="1"/>
  <c r="D719" i="1"/>
  <c r="D723" i="1"/>
  <c r="D727" i="1"/>
  <c r="D704" i="1"/>
  <c r="D708" i="1"/>
  <c r="D712" i="1"/>
  <c r="D716" i="1"/>
  <c r="D720" i="1"/>
  <c r="D724" i="1"/>
  <c r="D728" i="1"/>
  <c r="D705" i="1"/>
  <c r="D709" i="1"/>
  <c r="D713" i="1"/>
  <c r="D717" i="1"/>
  <c r="D721" i="1"/>
  <c r="D725" i="1"/>
  <c r="D702" i="1"/>
  <c r="C887" i="1"/>
  <c r="C888" i="1"/>
  <c r="C886" i="1"/>
  <c r="C201" i="1"/>
  <c r="C202" i="1"/>
  <c r="C200" i="1"/>
  <c r="C825" i="1"/>
  <c r="C827" i="1"/>
  <c r="C826" i="1"/>
  <c r="C569" i="1"/>
  <c r="C568" i="1"/>
  <c r="C570" i="1"/>
  <c r="C558" i="1"/>
  <c r="C556" i="1"/>
  <c r="C557" i="1"/>
  <c r="D345" i="1"/>
  <c r="D349" i="1"/>
  <c r="D353" i="1"/>
  <c r="D357" i="1"/>
  <c r="D361" i="1"/>
  <c r="D343" i="1"/>
  <c r="D351" i="1"/>
  <c r="D359" i="1"/>
  <c r="D344" i="1"/>
  <c r="D352" i="1"/>
  <c r="D360" i="1"/>
  <c r="D342" i="1"/>
  <c r="D346" i="1"/>
  <c r="D350" i="1"/>
  <c r="D354" i="1"/>
  <c r="D358" i="1"/>
  <c r="D362" i="1"/>
  <c r="D347" i="1"/>
  <c r="D355" i="1"/>
  <c r="D363" i="1"/>
  <c r="D348" i="1"/>
  <c r="D356" i="1"/>
  <c r="D341" i="1"/>
  <c r="D246" i="1"/>
  <c r="D250" i="1"/>
  <c r="D254" i="1"/>
  <c r="D258" i="1"/>
  <c r="D262" i="1"/>
  <c r="D243" i="1"/>
  <c r="D247" i="1"/>
  <c r="D251" i="1"/>
  <c r="D255" i="1"/>
  <c r="D259" i="1"/>
  <c r="D263" i="1"/>
  <c r="D244" i="1"/>
  <c r="D248" i="1"/>
  <c r="D252" i="1"/>
  <c r="D256" i="1"/>
  <c r="D260" i="1"/>
  <c r="D264" i="1"/>
  <c r="D245" i="1"/>
  <c r="D249" i="1"/>
  <c r="D253" i="1"/>
  <c r="D257" i="1"/>
  <c r="D261" i="1"/>
  <c r="D265" i="1"/>
  <c r="C433" i="1"/>
  <c r="C434" i="1"/>
  <c r="C435" i="1"/>
  <c r="E266" i="1"/>
  <c r="F449" i="1"/>
  <c r="C472" i="1"/>
  <c r="C460" i="1"/>
  <c r="F840" i="1"/>
  <c r="C498" i="1"/>
  <c r="C461" i="1"/>
  <c r="C499" i="1"/>
  <c r="C519" i="1"/>
  <c r="C508" i="1"/>
  <c r="C509" i="1"/>
  <c r="F535" i="1"/>
  <c r="C510" i="1"/>
  <c r="C485" i="1"/>
  <c r="C521" i="1"/>
  <c r="C877" i="1"/>
  <c r="C486" i="1"/>
  <c r="C473" i="1"/>
  <c r="C497" i="1"/>
  <c r="E151" i="1"/>
  <c r="E148" i="1"/>
  <c r="E145" i="1"/>
  <c r="D113" i="1"/>
  <c r="C174" i="1"/>
  <c r="C152" i="1"/>
  <c r="C175" i="1"/>
  <c r="C176" i="1"/>
  <c r="D152" i="1"/>
  <c r="D78" i="1"/>
  <c r="D96" i="1"/>
  <c r="D43" i="1"/>
  <c r="D61" i="1"/>
  <c r="D27" i="1"/>
  <c r="C547" i="1" l="1"/>
  <c r="C462" i="1"/>
  <c r="C475" i="1"/>
  <c r="C571" i="1"/>
  <c r="C487" i="1"/>
  <c r="C559" i="1"/>
  <c r="C203" i="1"/>
  <c r="C177" i="1"/>
  <c r="C889" i="1"/>
  <c r="C852" i="1"/>
  <c r="D653" i="1"/>
  <c r="D618" i="1"/>
  <c r="D691" i="1"/>
  <c r="C511" i="1"/>
  <c r="D234" i="1"/>
  <c r="C190" i="1"/>
  <c r="C500" i="1"/>
  <c r="C425" i="1"/>
  <c r="C522" i="1"/>
  <c r="C583" i="1"/>
  <c r="D729" i="1"/>
  <c r="D364" i="1"/>
  <c r="D396" i="1"/>
  <c r="C436" i="1"/>
  <c r="C164" i="1"/>
  <c r="D266" i="1"/>
  <c r="C865" i="1"/>
  <c r="C828" i="1"/>
  <c r="D804" i="1"/>
  <c r="E152" i="1"/>
</calcChain>
</file>

<file path=xl/sharedStrings.xml><?xml version="1.0" encoding="utf-8"?>
<sst xmlns="http://schemas.openxmlformats.org/spreadsheetml/2006/main" count="874" uniqueCount="253">
  <si>
    <t>جدول رقم  (1.1.2)</t>
  </si>
  <si>
    <t xml:space="preserve"> معدل التغير للمنشآت الإقتصادية حسب القطاع في إمارة عجمان خلال الأعوام  2022- 2023  </t>
  </si>
  <si>
    <t>القطاع</t>
  </si>
  <si>
    <t>عدد المنشآت</t>
  </si>
  <si>
    <t>معدل  التغير</t>
  </si>
  <si>
    <t>التجارة الداخلية</t>
  </si>
  <si>
    <t>الخدمات</t>
  </si>
  <si>
    <t>التشييد</t>
  </si>
  <si>
    <t>الصناعة التحويلية</t>
  </si>
  <si>
    <t>النقل والتخزين</t>
  </si>
  <si>
    <t>الأنشطة المالية وأنشطة التأمين</t>
  </si>
  <si>
    <t>الصناعة الاستخراجية</t>
  </si>
  <si>
    <t>المجموع</t>
  </si>
  <si>
    <t>المصدر: مركز عجمان للإحصاء -مسح المنشآت الإقتصادية 2024</t>
  </si>
  <si>
    <t xml:space="preserve">جدول رقم  (1.2.2) </t>
  </si>
  <si>
    <t>عدد العاملين</t>
  </si>
  <si>
    <t xml:space="preserve">معدل التغير لإجمالي العاملين حسب القطاع في إمارة عجمان خلال الأعوام 2022- 2023 </t>
  </si>
  <si>
    <t>جدول رقم  (2.2.2)</t>
  </si>
  <si>
    <t xml:space="preserve">معدل التغير  لتعويضات العاملين حسب القطاع في إمارة عجمان خلال الأعوام 2022- 2023 </t>
  </si>
  <si>
    <t>القيمة : الدرهم الإماراتي</t>
  </si>
  <si>
    <t>تعويضات العاملين</t>
  </si>
  <si>
    <t>الإجمالي</t>
  </si>
  <si>
    <t xml:space="preserve">تقرير  المسوح الاقتصادية لإمارة عجمان لعام 2024
</t>
  </si>
  <si>
    <t>-  في حالة الإقتباس يرجى الإشارة إلى المطبوعة كالتالي:</t>
  </si>
  <si>
    <t>اخلاء المسؤولية</t>
  </si>
  <si>
    <t>سياسة النشر</t>
  </si>
  <si>
    <t>سياسة الخصوصية</t>
  </si>
  <si>
    <t>رخصة البيانات المفتوحة</t>
  </si>
  <si>
    <t>DISCLAIMER</t>
  </si>
  <si>
    <t>PUBLISHING POLICY</t>
  </si>
  <si>
    <t>PRIVACY POLICY</t>
  </si>
  <si>
    <t>OPEN DATA LICENSE</t>
  </si>
  <si>
    <t>جدول رقم  (1.3.2)</t>
  </si>
  <si>
    <t>معدل التغير  للإنتاج الإجمالي حسب القطاع في إمارة عجمان خلال الأعوام  2022- 2023</t>
  </si>
  <si>
    <t>الإنتاج الإجمالي</t>
  </si>
  <si>
    <t>جدول  رقم (1.4.2)</t>
  </si>
  <si>
    <t xml:space="preserve">معدل التغير  لإجمالي الاستهلاك الوسيط حسب القطاع في إمارة عجمان خلال الأعوام 2022- 2023 </t>
  </si>
  <si>
    <t xml:space="preserve">الاستهلاك الوسيط </t>
  </si>
  <si>
    <t>معدل التغير  لإجمالي القيمة المضافة  حسب القطاع في إمارة عجمان خلال الأعوام  2022- 2023</t>
  </si>
  <si>
    <t>القيمة المضافة</t>
  </si>
  <si>
    <t>جدول رقم (1.1.3)</t>
  </si>
  <si>
    <t>نوع النشاط</t>
  </si>
  <si>
    <t xml:space="preserve">النسبة المئوية </t>
  </si>
  <si>
    <t>أنشطة الخدمات المالية، فيما عدا تمويل التأمين وصناديق المعاشات</t>
  </si>
  <si>
    <t>الأنشطة المساعدة لأنشطة الخدمات المالية وأنشطة التأمين</t>
  </si>
  <si>
    <t>تمويل التأمين وإعادة التأمين وصناديق المعاشات التقاعدية باستثناء الضمان الاجتماعي الإلزامي</t>
  </si>
  <si>
    <r>
      <t xml:space="preserve">جدول </t>
    </r>
    <r>
      <rPr>
        <b/>
        <sz val="14"/>
        <color theme="1"/>
        <rFont val="Sakkal Majalla"/>
      </rPr>
      <t>رقم</t>
    </r>
    <r>
      <rPr>
        <b/>
        <sz val="14"/>
        <color rgb="FF000000"/>
        <rFont val="Sakkal Majalla"/>
      </rPr>
      <t xml:space="preserve"> (1.1.2.3)</t>
    </r>
  </si>
  <si>
    <r>
      <t xml:space="preserve"> منشآت الأنشطة المالية وأنشطة التأمين حسب متوسط أعداد العاملين في إمارة عجمان </t>
    </r>
    <r>
      <rPr>
        <b/>
        <sz val="14"/>
        <color theme="1"/>
        <rFont val="Sakkal Majalla"/>
      </rPr>
      <t xml:space="preserve">لعام 2023  </t>
    </r>
  </si>
  <si>
    <t>عدد  المنشآت</t>
  </si>
  <si>
    <t>متوسط عدد العاملين في المنشأة</t>
  </si>
  <si>
    <t xml:space="preserve"> تمويل التأمين وإعادة التأمين وصناديق المعاشات التقاعدية باستثناء الضمان الاجتماعي الإلزامي</t>
  </si>
  <si>
    <t xml:space="preserve"> أنشطة الخدمات المالية، فيما عدا تمويل التأمين وصناديق المعاشات</t>
  </si>
  <si>
    <r>
      <t xml:space="preserve">جدول </t>
    </r>
    <r>
      <rPr>
        <b/>
        <sz val="14"/>
        <color theme="1"/>
        <rFont val="Sakkal Majalla"/>
      </rPr>
      <t>رقم</t>
    </r>
    <r>
      <rPr>
        <b/>
        <sz val="14"/>
        <color rgb="FF000000"/>
        <rFont val="Sakkal Majalla"/>
      </rPr>
      <t xml:space="preserve"> (2.1.2.3)</t>
    </r>
  </si>
  <si>
    <t>العاملين  في الأنشطة المالية وأنشطة التأمين حسب الجنسية والنوع في إمارة عجمان لعام 2023</t>
  </si>
  <si>
    <t>الجنسية</t>
  </si>
  <si>
    <t>ذكر</t>
  </si>
  <si>
    <t>أنثى</t>
  </si>
  <si>
    <t xml:space="preserve">مواطن </t>
  </si>
  <si>
    <t>غير مواطن</t>
  </si>
  <si>
    <t xml:space="preserve"> الأنشطة المساعدة لأنشطة الخدمات المالية وأنشطة التأمين</t>
  </si>
  <si>
    <t>جدول رقم (2.2.3)</t>
  </si>
  <si>
    <t>النسبة المئوية</t>
  </si>
  <si>
    <t>تمويل التأمين وإعادة التأمين وصناديق المعاشات التقاعدية بإستثناء الضمان الاجتماعي الإلزامي</t>
  </si>
  <si>
    <t>*المجاميع قد لا تتطابق بسبب التقريب</t>
  </si>
  <si>
    <t>جدول رقم (1.3.3)</t>
  </si>
  <si>
    <t>قيم الإنتاج</t>
  </si>
  <si>
    <t xml:space="preserve">جدول رقم (1.4.3)   </t>
  </si>
  <si>
    <t>جدول رقم (1.5.3)</t>
  </si>
  <si>
    <t>جدول رقم (1.1.4)</t>
  </si>
  <si>
    <t xml:space="preserve">إجمالي منشآت الصناعة التحويلية حسب النشاط الصناعي في إمارة عجمان خلال عام 2023 </t>
  </si>
  <si>
    <t>ISIC 4</t>
  </si>
  <si>
    <t>النشاط الصناعي</t>
  </si>
  <si>
    <t>صُنع المنتجات الغذائية</t>
  </si>
  <si>
    <t xml:space="preserve"> صُنع المشروبات</t>
  </si>
  <si>
    <t>صُنع منتجات التبغ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</si>
  <si>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</si>
  <si>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</si>
  <si>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</si>
  <si>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</si>
  <si>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</si>
  <si>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</si>
  <si>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 xml:space="preserve">  صُنع فحم الكوك والمنتجات النفطية المكررة</t>
  </si>
  <si>
    <t xml:space="preserve"> صُنع المواد الكيميائية والمنتجات الكيميائية</t>
  </si>
  <si>
    <t>صُنع منتجات المطاط واللدائن</t>
  </si>
  <si>
    <t xml:space="preserve"> 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</si>
  <si>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</si>
  <si>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</si>
  <si>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</si>
  <si>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 xml:space="preserve"> صُنع المعدات الكهربائية</t>
  </si>
  <si>
    <t xml:space="preserve"> 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</si>
  <si>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</si>
  <si>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</si>
  <si>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 xml:space="preserve"> صُنع الأثاث</t>
  </si>
  <si>
    <t xml:space="preserve"> الصناعات التحويلية الأخرى</t>
  </si>
  <si>
    <t xml:space="preserve"> إصلاح وتركيب الآلات والمعدات</t>
  </si>
  <si>
    <t>جدول رقم (1.2.4)</t>
  </si>
  <si>
    <t>ISIC4</t>
  </si>
  <si>
    <t>متوسط العاملين</t>
  </si>
  <si>
    <t xml:space="preserve">جدول رقم (2.2.4)  </t>
  </si>
  <si>
    <t>القيمة: الدرهم</t>
  </si>
  <si>
    <t>جدول رقم (1.3.4)</t>
  </si>
  <si>
    <t>قيمة الإنتاج</t>
  </si>
  <si>
    <t>قيمة الإستهلاك الوسيط</t>
  </si>
  <si>
    <t xml:space="preserve">جدول رقم (1.5.4) </t>
  </si>
  <si>
    <t>القيمة المضافة لأنشطة الصناعة التحويلية حسب النشاط الصناعي في إمارة عجمان خلال عام 2023</t>
  </si>
  <si>
    <t>جدول رقم (1.5)</t>
  </si>
  <si>
    <t>إجمالي عدد منشآت أنشطة الصناعة الاستخراجية وعدد العاملين وتعويضاتهم حسب النشاط الصناعي في إمارة عجمان خلال عام  2023</t>
  </si>
  <si>
    <t>(القيمة: الدرهم)</t>
  </si>
  <si>
    <t>الأنشطة  الأخرى للتعدين واستغلال المحاجر</t>
  </si>
  <si>
    <t>جدول رقم (2.5)</t>
  </si>
  <si>
    <t>إجمالي قيمة الانتاج والاستهلاك الوسيط والقيمة الضافة لأنشطة الصناعة الإستخراجية  حسب النشاط الصناعي في إمارة عجمان خلال عام 2023</t>
  </si>
  <si>
    <t>الاستهلاك الوسيط</t>
  </si>
  <si>
    <t xml:space="preserve">جدول (1.1.6) </t>
  </si>
  <si>
    <t>عدد المنشآت العاملة في أنشطة التشييد في إمارة عجمان خلال عام 2023</t>
  </si>
  <si>
    <t>الأنشطة</t>
  </si>
  <si>
    <t>أنشطة التشييد المتخصصة</t>
  </si>
  <si>
    <t>تشييد المباني</t>
  </si>
  <si>
    <t>الهندسة المدنية</t>
  </si>
  <si>
    <t xml:space="preserve">المصدر:مركز عجمان للإحصاء-مسح المنشآت الاقتصادية 2024                    </t>
  </si>
  <si>
    <t>جدول (1.1.2.6)</t>
  </si>
  <si>
    <t>إجمالي العاملين في أنشطة التشييد في إمارة عجمان خلال عام 2023</t>
  </si>
  <si>
    <t>إجمالي العاملين</t>
  </si>
  <si>
    <t>جدول (2.1.2.6)</t>
  </si>
  <si>
    <r>
      <t xml:space="preserve">إجمالي العاملين في </t>
    </r>
    <r>
      <rPr>
        <b/>
        <sz val="14"/>
        <color theme="1"/>
        <rFont val="Sakkal Majalla"/>
      </rPr>
      <t xml:space="preserve">أنشطة التشييد </t>
    </r>
    <r>
      <rPr>
        <b/>
        <sz val="14"/>
        <color rgb="FF000000"/>
        <rFont val="Sakkal Majalla"/>
      </rPr>
      <t>حسب الجنسية والنوع في إمارة عجمان خلال عام 2023</t>
    </r>
  </si>
  <si>
    <t>مواطن</t>
  </si>
  <si>
    <t>ذكور</t>
  </si>
  <si>
    <t>إناث</t>
  </si>
  <si>
    <t xml:space="preserve"> تشييد المباني</t>
  </si>
  <si>
    <t>جدول (2.2.6)</t>
  </si>
  <si>
    <t>أنشطة التشييد حسب تعويضات العاملين في إمارة عجمان خلال عام 2023</t>
  </si>
  <si>
    <t>جدول (1.3.6)</t>
  </si>
  <si>
    <t>أنشطة التشييد حسب قيمة الإنتاج في إمارة عجمان خلال عام 2023</t>
  </si>
  <si>
    <t>القيمة : الدرهم</t>
  </si>
  <si>
    <t xml:space="preserve">الإنتاج </t>
  </si>
  <si>
    <t xml:space="preserve">الإجمالي </t>
  </si>
  <si>
    <t>جدول (1.4.6)</t>
  </si>
  <si>
    <t>أنشطة التشييد حسب الاستهلاك الوسيط في إمارة عجمان خلال عام 2023</t>
  </si>
  <si>
    <t>جدول (1.5.6)</t>
  </si>
  <si>
    <t>أنشطة التشييد حسب القيمة المضافة في إمارة عجمان خلال عام 2023</t>
  </si>
  <si>
    <t xml:space="preserve">القيمة المضافة </t>
  </si>
  <si>
    <t>جدول (1.1.7)</t>
  </si>
  <si>
    <t>المنشآت العاملة في التجارة الداخلية حسب نوع النشاط في إمارة عجمان خلال عام 2023</t>
  </si>
  <si>
    <t>تجارة التجزئة باستثناء المركبات ذات المحركات والدراجات النارية</t>
  </si>
  <si>
    <t>تجارة الجملة باستثناء المركبات ذات المحركات والدراجات النارية</t>
  </si>
  <si>
    <t>تجارة الجملة والتجزئة وإصلاح المركبات ذات المحركات والدراجات النارية</t>
  </si>
  <si>
    <t>المصدر:مركز عجمان للإحصاء – مسح المنشأت الاقتصادية 2024</t>
  </si>
  <si>
    <t xml:space="preserve">جدول (1.1.2.7) </t>
  </si>
  <si>
    <r>
      <t xml:space="preserve">العاملين في </t>
    </r>
    <r>
      <rPr>
        <b/>
        <sz val="14"/>
        <color theme="1"/>
        <rFont val="Sakkal Majalla"/>
      </rPr>
      <t xml:space="preserve">التجارة الداخلية </t>
    </r>
    <r>
      <rPr>
        <b/>
        <sz val="14"/>
        <color rgb="FF000000"/>
        <rFont val="Sakkal Majalla"/>
      </rPr>
      <t>حسب نوع النشاط في إمارة عجمان خلال عام 2023</t>
    </r>
  </si>
  <si>
    <r>
      <t>جدول (2.1.2.7)</t>
    </r>
    <r>
      <rPr>
        <b/>
        <sz val="11"/>
        <color rgb="FF000000"/>
        <rFont val="Times New Roman"/>
        <family val="1"/>
      </rPr>
      <t xml:space="preserve"> </t>
    </r>
  </si>
  <si>
    <r>
      <t xml:space="preserve">إجمالي العاملين في </t>
    </r>
    <r>
      <rPr>
        <b/>
        <sz val="14"/>
        <color theme="1"/>
        <rFont val="Sakkal Majalla"/>
      </rPr>
      <t xml:space="preserve">التجارة الداخلية </t>
    </r>
    <r>
      <rPr>
        <b/>
        <sz val="14"/>
        <color rgb="FF000000"/>
        <rFont val="Sakkal Majalla"/>
      </rPr>
      <t>حسب الجنسية والنوع في إمارة عجمان خلال عام 2023</t>
    </r>
  </si>
  <si>
    <t xml:space="preserve">قيم تعويضات العاملين حسب نوع النشاط في إمارة عجمان خلال عام 2023 </t>
  </si>
  <si>
    <t>القيمة: درهم إماراتي</t>
  </si>
  <si>
    <t xml:space="preserve">تعويضات العاملين </t>
  </si>
  <si>
    <t>جدول (1.3.7)</t>
  </si>
  <si>
    <t xml:space="preserve">قيم الإنتاج حسب نوع النشاط في إمارة عجمان خلال عام2023  </t>
  </si>
  <si>
    <t>الإنتاج الاجمالي</t>
  </si>
  <si>
    <t>قيم الإستهلاك الوسيط حسب نوع النشاط في إمارة عجمان خلال عام 2023</t>
  </si>
  <si>
    <r>
      <t>جدول(1.4.7)</t>
    </r>
    <r>
      <rPr>
        <b/>
        <sz val="11"/>
        <color theme="1"/>
        <rFont val="Times New Roman"/>
        <family val="1"/>
      </rPr>
      <t xml:space="preserve"> </t>
    </r>
  </si>
  <si>
    <t>الإستهلاك الوسيط</t>
  </si>
  <si>
    <t xml:space="preserve">جدول (1.5.7) </t>
  </si>
  <si>
    <t>القيمة المضافة بحسب نوع النشاط في إمارة عجمان خلال عام 2023</t>
  </si>
  <si>
    <t>جدول رقم  (1.1.8)</t>
  </si>
  <si>
    <t>إجمالي عدد المنشات العاملة بأنشطة الخدمات في إمارة عجمان لعام 2023</t>
  </si>
  <si>
    <t>ISIC رمز</t>
  </si>
  <si>
    <t xml:space="preserve"> الإقامة</t>
  </si>
  <si>
    <t xml:space="preserve"> أنشطة خدمات الأطعمة والمشروبات</t>
  </si>
  <si>
    <t>أنشطة النشر</t>
  </si>
  <si>
    <t xml:space="preserve"> أنشطة إنتاج الأفلام والبرامج التليفزيونية والتسجيلات الصوتية ونشر الموسيقى</t>
  </si>
  <si>
    <t xml:space="preserve"> أنشطة البرمجة الحاسوبية والخبرة الاستشارية وما يتصل بها من أنشطة</t>
  </si>
  <si>
    <t xml:space="preserve"> أنشطة خدمات المعلومات</t>
  </si>
  <si>
    <t xml:space="preserve"> الأنشطة العقارية</t>
  </si>
  <si>
    <t xml:space="preserve">  الأنشطة القانونية وأنشطة المحاسبة</t>
  </si>
  <si>
    <t xml:space="preserve"> أنشطة المكاتب الرئيسية، والأنشطة الاستشارية في مجال الإدارة</t>
  </si>
  <si>
    <t xml:space="preserve"> الأنشطة المعمارية والهندسية، والاختبارات الفنية والتحليل</t>
  </si>
  <si>
    <t xml:space="preserve"> أبحاث الإعلان والسوق</t>
  </si>
  <si>
    <t xml:space="preserve"> الأنشطة المهنية والعلمية والتقنية الأخرى</t>
  </si>
  <si>
    <t>الأنشطة البيطرية</t>
  </si>
  <si>
    <t xml:space="preserve"> الأنشطة الإيجارية</t>
  </si>
  <si>
    <t xml:space="preserve"> أنشطة الاستخدام</t>
  </si>
  <si>
    <t xml:space="preserve"> وكالات السفر ومشغّلو الجولات السياحية وخدمات الحجز والأنشطة المتصلة بها</t>
  </si>
  <si>
    <t xml:space="preserve">  أنشطة الأمن والتحقيقات</t>
  </si>
  <si>
    <t xml:space="preserve"> أنشطة تقديم الخدمات للمباني وتجميل المواقع</t>
  </si>
  <si>
    <t xml:space="preserve">  الأنشطة الإدارية للمكاتب، وأنشطة الدعم للمكاتب وغير ذلك من أنشطة الدعم للأعمال</t>
  </si>
  <si>
    <t xml:space="preserve">  التعليم</t>
  </si>
  <si>
    <t xml:space="preserve"> الأنشطة في مجال صحة الإنسان</t>
  </si>
  <si>
    <t xml:space="preserve"> أنشطة العمل الاجتماعي، دون إقامة</t>
  </si>
  <si>
    <t xml:space="preserve"> الأنشطة الإبداعية والفنون وأنشطة الترفيه</t>
  </si>
  <si>
    <t xml:space="preserve"> الأنشطة الرياضية وأنشطة التسلية والترفيه</t>
  </si>
  <si>
    <t xml:space="preserve"> أنشطة المنظمات ذات العضوية</t>
  </si>
  <si>
    <t xml:space="preserve"> إصلاح أجهزة الحاسوب والسلع الشخصية والمنزلية</t>
  </si>
  <si>
    <t xml:space="preserve"> أنشطة الخدمات الشخصية الأخرى</t>
  </si>
  <si>
    <t xml:space="preserve">جدول رقم (1.2.8) </t>
  </si>
  <si>
    <t>إجمالي عدد العاملين بأنشطة الخدمات في إمارة عجمان لعام 2023</t>
  </si>
  <si>
    <t>رمز ISIC</t>
  </si>
  <si>
    <t>جدول رقم (1.3.8)</t>
  </si>
  <si>
    <t>قيم تعويضات العاملين بأنشطة الخدمات في إمارة عجمان لعام 2023</t>
  </si>
  <si>
    <t>القيمة: درهم إمارتي</t>
  </si>
  <si>
    <t>جدول رقم (1.4.8)</t>
  </si>
  <si>
    <t>قيم الإنتاج الإجمالي لأنشطة الخدمات في إمارة عجمان لعام 2023</t>
  </si>
  <si>
    <t>جدول رقم (1.5.8)</t>
  </si>
  <si>
    <t>قيم الإستهلاك الوسيط لأنشطة الخدمات في إمارة عجمان لعام 2023</t>
  </si>
  <si>
    <t>جدول رقم (1.6.8)</t>
  </si>
  <si>
    <t xml:space="preserve">إجمالي القيمة المضافة لأنشطة الخدمات في إمارة عجمان لعام 2023 </t>
  </si>
  <si>
    <t>جدول (1.1.9)</t>
  </si>
  <si>
    <r>
      <t>إجمالي المنشآت العاملة في قطاع النقل</t>
    </r>
    <r>
      <rPr>
        <sz val="12"/>
        <color theme="1"/>
        <rFont val="Arial"/>
        <family val="2"/>
      </rPr>
      <t xml:space="preserve"> </t>
    </r>
    <r>
      <rPr>
        <b/>
        <sz val="14"/>
        <color theme="1"/>
        <rFont val="Sakkal Majalla"/>
      </rPr>
      <t>والتخزين حسب نوع النشاط في إمارة عجمان خلال عام 2023</t>
    </r>
  </si>
  <si>
    <t>النشاط الاقتصادي</t>
  </si>
  <si>
    <t>التخزين وأنشطة الدعم للنقل</t>
  </si>
  <si>
    <t>النقل البري والنقل عبر الأنابيب</t>
  </si>
  <si>
    <t xml:space="preserve"> أنشطة البريد ونقل الطرود بواسطة مندوبين</t>
  </si>
  <si>
    <t>الاجمالي</t>
  </si>
  <si>
    <t>المصدر: مركز عجمان للإحصاء – مسح المنشأت الاقتصادية 2024</t>
  </si>
  <si>
    <t>جدول (1.1.2.9)</t>
  </si>
  <si>
    <t>إجمالي العاملين في قطاع النقل والتخزين حسب نوع النشاط في إمارة عجمان خلال عام 2023</t>
  </si>
  <si>
    <t>جدول رقم (2.1.2.9)</t>
  </si>
  <si>
    <r>
      <t xml:space="preserve">إجمالي العاملين في قطاع </t>
    </r>
    <r>
      <rPr>
        <b/>
        <sz val="14"/>
        <color theme="1"/>
        <rFont val="Sakkal Majalla"/>
      </rPr>
      <t>النقل والتخزين حسب</t>
    </r>
    <r>
      <rPr>
        <b/>
        <sz val="14"/>
        <color rgb="FF000000"/>
        <rFont val="Sakkal Majalla"/>
      </rPr>
      <t xml:space="preserve"> الجنسية ونوع النشاط في إمارة عجمان خلال عام 2023</t>
    </r>
  </si>
  <si>
    <t>المواطنين</t>
  </si>
  <si>
    <t>غير المواطنين</t>
  </si>
  <si>
    <t xml:space="preserve">ذكور </t>
  </si>
  <si>
    <t>اناث</t>
  </si>
  <si>
    <t>جدول (2.2.9)</t>
  </si>
  <si>
    <t>جدول (1.3.9)</t>
  </si>
  <si>
    <t>قيم الإنتاج حسب نوع النشاط في إمارة عجمان خلال عام 2023</t>
  </si>
  <si>
    <t>جدول (1.4.9)</t>
  </si>
  <si>
    <t>قيم الاستهلاك الوسيط حسب نوع النشاط في إمارة عجمان خلال عام 2023</t>
  </si>
  <si>
    <t>قيمة الاستهلاك الوسيط</t>
  </si>
  <si>
    <t xml:space="preserve">جدول (1.5.9)  </t>
  </si>
  <si>
    <t>أنشطة البريد ونقل الطرود بواسطة مندوبين</t>
  </si>
  <si>
    <t>جميع الحقوق محفوظة – مركز الإحصاء، حكومة عجمان.الإمارات العربية المتحدة @ 2025</t>
  </si>
  <si>
    <t xml:space="preserve">   </t>
  </si>
  <si>
    <t>متوسط عدد العاملين في أنشطة الصناعة التحويلية حسب النشاط الصناعي في إمارة عجمان خلال عام 2023</t>
  </si>
  <si>
    <t>قيم تعويضات العاملين في أنشطة الصناعة التحويلية حسب النشاط الصناعي  في إمارة عجمان خلال عام2023</t>
  </si>
  <si>
    <t>جدول رقم (1.4.4)</t>
  </si>
  <si>
    <t>قيم الإستهلاك لإنشطة الصناعة التحويلية حسب النشاط الصناعي في إمارة عجمان خلال عام 2023</t>
  </si>
  <si>
    <t>قيمة الإنتاج الإجمالي لأنشطة الصناعة التحويلية حسب النشاط الصناعي في إمارة عجمان خلال عام 2023</t>
  </si>
  <si>
    <t xml:space="preserve">القيمة المضافة بحسب نوع النشاط في إمارة عجمان خلال عام 2023 </t>
  </si>
  <si>
    <t>الإجمالي *</t>
  </si>
  <si>
    <t>* المجاميع قد لا تتطابق بسبب التقريب</t>
  </si>
  <si>
    <t>المجموع *</t>
  </si>
  <si>
    <t xml:space="preserve">المجموع * </t>
  </si>
  <si>
    <t>النسبة المئوية *</t>
  </si>
  <si>
    <t xml:space="preserve">جدول رقم  (1.5.2) </t>
  </si>
  <si>
    <t xml:space="preserve">جدول (2.2.7)  </t>
  </si>
  <si>
    <t xml:space="preserve"> تعويضات العاملين في الأنشطة المالية وأنشطة التأمين في إمارة عجمان خلال عام 2023</t>
  </si>
  <si>
    <t>قيم الإنتاج الإجمالي لأنشطة المالية و التأمين في إمارة عجمان  لعام 2023*</t>
  </si>
  <si>
    <t>الاستهلاك الوسيط للأنشطة المالية وأنشطة التأمين في إمارة عجمان لعام 2023</t>
  </si>
  <si>
    <t>القيمة المضافة لأنشطة المالية وأنشطة التأمين في إمارة عجمان لعام 2023</t>
  </si>
  <si>
    <t>المجموع*</t>
  </si>
  <si>
    <t xml:space="preserve">مركز عجمان للإحصاء - تقرير المسوح الاقتصادية لإمارة عجمان لعام 2024
   </t>
  </si>
  <si>
    <t xml:space="preserve">عدد المنشآت </t>
  </si>
  <si>
    <r>
      <t xml:space="preserve">قيم الإستهلاك </t>
    </r>
    <r>
      <rPr>
        <sz val="12"/>
        <color rgb="FF000000"/>
        <rFont val="Sakkal Majalla"/>
      </rPr>
      <t xml:space="preserve"> </t>
    </r>
    <r>
      <rPr>
        <sz val="12"/>
        <color rgb="FFFFFFFF"/>
        <rFont val="Sakkal Majalla"/>
      </rPr>
      <t>الوسيط</t>
    </r>
  </si>
  <si>
    <t>منشآت الأنشطة المالية وأنشطة التأمين حسب الأنشطة في إمارة عجمان لعام 2023</t>
  </si>
  <si>
    <t xml:space="preserve">المجموع </t>
  </si>
  <si>
    <t>لايجوز نسخ أو استعمال أي جزء من هذا الكتاب من قبل أي شخص أو شركة أو جهة بأية وسيلة تصويرية أو الكترونية أو ميكانيكية بما في ذلك التسجيل الفوتغرافي و التسجيل على أقراص مقروءة أو بأية وسيلة نشر أخرى، بما فيها حفظ المعلومات و استرجاعها دون الحصول على موافقة مسبقة صادرة من مركز عجمان للإحصاء ، حكومة عجمان ، دولة الإمارات العربية المتحدة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</si>
</sst>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0.0%"/>
  </numFmts>
  <fonts count="2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Sakkal Majalla"/>
    </font>
    <font>
      <sz val="12"/>
      <color rgb="FFFFFFFF"/>
      <name val="Sakkal Majalla"/>
    </font>
    <font>
      <sz val="12"/>
      <color rgb="FF000000"/>
      <name val="Sakkal Majalla"/>
    </font>
    <font>
      <sz val="10"/>
      <color theme="1"/>
      <name val="Sakkal Majalla"/>
    </font>
    <font>
      <b/>
      <sz val="14"/>
      <color rgb="FF000000"/>
      <name val="Sakkal Majalla"/>
    </font>
    <font>
      <u/>
      <sz val="11"/>
      <color theme="10"/>
      <name val="Calibri"/>
      <family val="2"/>
      <scheme val="minor"/>
    </font>
    <font>
      <sz val="10"/>
      <color rgb="FF000000"/>
      <name val="Sakkal Majalla"/>
    </font>
    <font>
      <sz val="11"/>
      <color rgb="FFFFFFFF"/>
      <name val="Sakkal Majalla"/>
    </font>
    <font>
      <sz val="11"/>
      <color rgb="FF000000"/>
      <name val="Sakkal Majalla"/>
    </font>
    <font>
      <b/>
      <sz val="22"/>
      <color rgb="FF806000"/>
      <name val="Sakkal Majalla"/>
    </font>
    <font>
      <b/>
      <sz val="12"/>
      <color theme="1"/>
      <name val="Sakkal Majalla"/>
    </font>
    <font>
      <sz val="12"/>
      <color theme="1"/>
      <name val="Sakkal Majalla"/>
    </font>
    <font>
      <u/>
      <sz val="12"/>
      <color theme="10"/>
      <name val="Sakkal Majalla"/>
    </font>
    <font>
      <u/>
      <sz val="10"/>
      <color theme="1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sz val="11"/>
      <color theme="0"/>
      <name val="Sakkal Majalla"/>
    </font>
    <font>
      <sz val="12"/>
      <color theme="0"/>
      <name val="Sakkal Majalla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Sakkal Majalla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2622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25D2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8" fillId="0" borderId="0" applyNumberForma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5" fillId="0" borderId="0"/>
    <xf numFmtId="0" fontId="26" fillId="0" borderId="0" applyNumberForma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131">
    <xf numFmtId="0" fontId="0" fillId="0" borderId="0" xfId="0"/>
    <xf numFmtId="0" fontId="6" fillId="0" borderId="0" xfId="0" applyFont="1" applyAlignment="1">
      <alignment horizontal="right" vertical="center" readingOrder="2"/>
    </xf>
    <xf numFmtId="0" fontId="14" fillId="0" borderId="0" xfId="0" quotePrefix="1" applyFont="1" applyAlignment="1">
      <alignment horizontal="right" vertical="center" readingOrder="2"/>
    </xf>
    <xf numFmtId="0" fontId="15" fillId="0" borderId="0" xfId="1" applyFont="1" applyFill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8" fillId="0" borderId="0" xfId="1" applyAlignment="1">
      <alignment horizontal="right" vertical="center" readingOrder="2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 readingOrder="2"/>
    </xf>
    <xf numFmtId="3" fontId="5" fillId="0" borderId="1" xfId="0" applyNumberFormat="1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4" fillId="2" borderId="1" xfId="0" applyFont="1" applyFill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 wrapText="1" readingOrder="2"/>
    </xf>
    <xf numFmtId="3" fontId="14" fillId="0" borderId="1" xfId="0" applyNumberFormat="1" applyFont="1" applyBorder="1" applyAlignment="1">
      <alignment horizontal="center" vertical="center" wrapText="1" readingOrder="2"/>
    </xf>
    <xf numFmtId="3" fontId="5" fillId="0" borderId="1" xfId="0" applyNumberFormat="1" applyFont="1" applyBorder="1" applyAlignment="1">
      <alignment horizontal="center" vertical="center" wrapText="1" readingOrder="2"/>
    </xf>
    <xf numFmtId="3" fontId="5" fillId="3" borderId="1" xfId="0" applyNumberFormat="1" applyFont="1" applyFill="1" applyBorder="1" applyAlignment="1">
      <alignment horizontal="center" vertical="center" wrapText="1" readingOrder="2"/>
    </xf>
    <xf numFmtId="0" fontId="5" fillId="3" borderId="1" xfId="0" applyFont="1" applyFill="1" applyBorder="1" applyAlignment="1">
      <alignment horizontal="center" vertical="center" wrapText="1" readingOrder="2"/>
    </xf>
    <xf numFmtId="3" fontId="4" fillId="6" borderId="1" xfId="0" applyNumberFormat="1" applyFont="1" applyFill="1" applyBorder="1" applyAlignment="1">
      <alignment horizontal="center" vertical="center" wrapText="1" readingOrder="2"/>
    </xf>
    <xf numFmtId="9" fontId="4" fillId="6" borderId="1" xfId="0" applyNumberFormat="1" applyFont="1" applyFill="1" applyBorder="1" applyAlignment="1">
      <alignment horizontal="center" vertical="center" wrapText="1" readingOrder="2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3" fontId="5" fillId="5" borderId="1" xfId="0" applyNumberFormat="1" applyFont="1" applyFill="1" applyBorder="1" applyAlignment="1">
      <alignment horizontal="center" vertical="center" readingOrder="2"/>
    </xf>
    <xf numFmtId="9" fontId="5" fillId="5" borderId="1" xfId="0" applyNumberFormat="1" applyFont="1" applyFill="1" applyBorder="1" applyAlignment="1">
      <alignment horizontal="center" vertical="center" readingOrder="2"/>
    </xf>
    <xf numFmtId="3" fontId="5" fillId="5" borderId="1" xfId="0" applyNumberFormat="1" applyFont="1" applyFill="1" applyBorder="1" applyAlignment="1">
      <alignment horizontal="center" vertical="center"/>
    </xf>
    <xf numFmtId="9" fontId="11" fillId="5" borderId="1" xfId="0" applyNumberFormat="1" applyFont="1" applyFill="1" applyBorder="1" applyAlignment="1">
      <alignment horizontal="center" vertical="center"/>
    </xf>
    <xf numFmtId="9" fontId="5" fillId="5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readingOrder="2"/>
    </xf>
    <xf numFmtId="0" fontId="4" fillId="2" borderId="5" xfId="0" applyFont="1" applyFill="1" applyBorder="1" applyAlignment="1">
      <alignment horizontal="center" vertical="center" wrapText="1" readingOrder="2"/>
    </xf>
    <xf numFmtId="3" fontId="21" fillId="6" borderId="1" xfId="0" applyNumberFormat="1" applyFont="1" applyFill="1" applyBorder="1" applyAlignment="1">
      <alignment horizontal="center" vertical="center" wrapText="1" readingOrder="2"/>
    </xf>
    <xf numFmtId="0" fontId="21" fillId="2" borderId="1" xfId="0" applyFont="1" applyFill="1" applyBorder="1" applyAlignment="1">
      <alignment horizontal="center" vertical="center" readingOrder="2"/>
    </xf>
    <xf numFmtId="3" fontId="21" fillId="2" borderId="1" xfId="0" applyNumberFormat="1" applyFont="1" applyFill="1" applyBorder="1" applyAlignment="1">
      <alignment horizontal="center" vertical="center" wrapText="1" readingOrder="2"/>
    </xf>
    <xf numFmtId="0" fontId="1" fillId="2" borderId="1" xfId="1" applyFont="1" applyFill="1" applyBorder="1" applyAlignment="1">
      <alignment horizontal="center" vertical="center" readingOrder="2"/>
    </xf>
    <xf numFmtId="0" fontId="21" fillId="2" borderId="1" xfId="0" applyFont="1" applyFill="1" applyBorder="1" applyAlignment="1">
      <alignment horizontal="center" vertical="center" wrapText="1" readingOrder="2"/>
    </xf>
    <xf numFmtId="0" fontId="0" fillId="4" borderId="0" xfId="0" applyFill="1"/>
    <xf numFmtId="0" fontId="0" fillId="0" borderId="0" xfId="0" applyAlignment="1">
      <alignment readingOrder="2"/>
    </xf>
    <xf numFmtId="164" fontId="1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readingOrder="2"/>
    </xf>
    <xf numFmtId="0" fontId="21" fillId="2" borderId="1" xfId="1" applyFont="1" applyFill="1" applyBorder="1" applyAlignment="1">
      <alignment horizontal="center" vertical="center" readingOrder="2"/>
    </xf>
    <xf numFmtId="3" fontId="21" fillId="2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 readingOrder="2"/>
    </xf>
    <xf numFmtId="0" fontId="16" fillId="0" borderId="0" xfId="1" applyFont="1" applyFill="1" applyAlignment="1">
      <alignment horizontal="center" vertical="center" wrapText="1" readingOrder="2"/>
    </xf>
    <xf numFmtId="0" fontId="5" fillId="3" borderId="1" xfId="0" applyFont="1" applyFill="1" applyBorder="1" applyAlignment="1">
      <alignment horizontal="center" vertical="center" readingOrder="2"/>
    </xf>
    <xf numFmtId="10" fontId="14" fillId="0" borderId="1" xfId="2" applyNumberFormat="1" applyFont="1" applyBorder="1" applyAlignment="1">
      <alignment horizontal="center" vertical="center"/>
    </xf>
    <xf numFmtId="10" fontId="21" fillId="2" borderId="1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readingOrder="2"/>
    </xf>
    <xf numFmtId="3" fontId="0" fillId="0" borderId="0" xfId="0" applyNumberFormat="1"/>
    <xf numFmtId="3" fontId="14" fillId="0" borderId="1" xfId="0" applyNumberFormat="1" applyFont="1" applyBorder="1" applyAlignment="1">
      <alignment horizontal="center" vertical="center" wrapText="1"/>
    </xf>
    <xf numFmtId="0" fontId="12" fillId="4" borderId="0" xfId="0" applyFont="1" applyFill="1" applyAlignment="1">
      <alignment vertical="center" wrapText="1" readingOrder="2"/>
    </xf>
    <xf numFmtId="0" fontId="13" fillId="0" borderId="0" xfId="0" applyFont="1" applyAlignment="1">
      <alignment vertical="center" readingOrder="2"/>
    </xf>
    <xf numFmtId="0" fontId="14" fillId="0" borderId="0" xfId="0" applyFont="1" applyAlignment="1">
      <alignment vertical="top" wrapText="1" readingOrder="2"/>
    </xf>
    <xf numFmtId="0" fontId="14" fillId="0" borderId="0" xfId="0" quotePrefix="1" applyFont="1" applyAlignment="1">
      <alignment vertical="center" readingOrder="2"/>
    </xf>
    <xf numFmtId="0" fontId="14" fillId="4" borderId="0" xfId="0" applyFont="1" applyFill="1" applyAlignment="1">
      <alignment vertical="top" wrapText="1" readingOrder="2"/>
    </xf>
    <xf numFmtId="0" fontId="2" fillId="0" borderId="0" xfId="0" applyFont="1"/>
    <xf numFmtId="0" fontId="6" fillId="0" borderId="0" xfId="0" quotePrefix="1" applyFont="1" applyAlignment="1">
      <alignment horizontal="right" vertical="center" readingOrder="2"/>
    </xf>
    <xf numFmtId="0" fontId="23" fillId="0" borderId="0" xfId="0" applyFont="1"/>
    <xf numFmtId="10" fontId="14" fillId="0" borderId="1" xfId="2" applyNumberFormat="1" applyFont="1" applyBorder="1" applyAlignment="1">
      <alignment horizontal="center" vertical="center" readingOrder="2"/>
    </xf>
    <xf numFmtId="9" fontId="21" fillId="2" borderId="1" xfId="2" applyFont="1" applyFill="1" applyBorder="1" applyAlignment="1">
      <alignment horizontal="center" vertical="center" readingOrder="2"/>
    </xf>
    <xf numFmtId="10" fontId="14" fillId="0" borderId="1" xfId="2" applyNumberFormat="1" applyFont="1" applyBorder="1" applyAlignment="1">
      <alignment horizontal="center" vertical="center" wrapText="1" readingOrder="2"/>
    </xf>
    <xf numFmtId="9" fontId="21" fillId="2" borderId="1" xfId="2" applyFont="1" applyFill="1" applyBorder="1" applyAlignment="1">
      <alignment horizontal="center" vertical="center" wrapText="1" readingOrder="2"/>
    </xf>
    <xf numFmtId="1" fontId="14" fillId="0" borderId="1" xfId="0" applyNumberFormat="1" applyFont="1" applyBorder="1" applyAlignment="1">
      <alignment horizontal="center" vertical="center"/>
    </xf>
    <xf numFmtId="9" fontId="21" fillId="2" borderId="1" xfId="2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 readingOrder="2"/>
    </xf>
    <xf numFmtId="1" fontId="21" fillId="2" borderId="1" xfId="0" applyNumberFormat="1" applyFont="1" applyFill="1" applyBorder="1" applyAlignment="1">
      <alignment horizontal="center" vertical="center" wrapText="1" readingOrder="2"/>
    </xf>
    <xf numFmtId="10" fontId="14" fillId="0" borderId="1" xfId="2" applyNumberFormat="1" applyFont="1" applyBorder="1" applyAlignment="1">
      <alignment horizontal="center" vertical="center" wrapText="1"/>
    </xf>
    <xf numFmtId="9" fontId="21" fillId="2" borderId="1" xfId="2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4" fillId="4" borderId="1" xfId="0" applyNumberFormat="1" applyFont="1" applyFill="1" applyBorder="1" applyAlignment="1">
      <alignment horizontal="center" vertical="center"/>
    </xf>
    <xf numFmtId="1" fontId="21" fillId="2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 wrapText="1" readingOrder="2"/>
    </xf>
    <xf numFmtId="3" fontId="14" fillId="0" borderId="1" xfId="0" applyNumberFormat="1" applyFont="1" applyBorder="1" applyAlignment="1">
      <alignment horizontal="center"/>
    </xf>
    <xf numFmtId="3" fontId="14" fillId="0" borderId="1" xfId="4" applyNumberFormat="1" applyFont="1" applyBorder="1" applyAlignment="1">
      <alignment horizontal="center" vertical="center"/>
    </xf>
    <xf numFmtId="3" fontId="24" fillId="4" borderId="1" xfId="0" applyNumberFormat="1" applyFont="1" applyFill="1" applyBorder="1" applyAlignment="1">
      <alignment horizontal="center" vertical="center"/>
    </xf>
    <xf numFmtId="3" fontId="5" fillId="4" borderId="1" xfId="5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 wrapText="1" readingOrder="2"/>
    </xf>
    <xf numFmtId="0" fontId="13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right" vertical="top" wrapText="1" readingOrder="2"/>
    </xf>
    <xf numFmtId="0" fontId="14" fillId="0" borderId="0" xfId="0" quotePrefix="1" applyFont="1" applyAlignment="1">
      <alignment horizontal="right" vertical="center" readingOrder="2"/>
    </xf>
    <xf numFmtId="0" fontId="14" fillId="4" borderId="0" xfId="0" applyFont="1" applyFill="1" applyAlignment="1">
      <alignment horizontal="right" vertical="top" wrapText="1" readingOrder="2"/>
    </xf>
    <xf numFmtId="0" fontId="7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 vertical="center" readingOrder="2"/>
    </xf>
    <xf numFmtId="0" fontId="3" fillId="0" borderId="4" xfId="0" applyFont="1" applyBorder="1" applyAlignment="1">
      <alignment horizontal="center" vertical="center" readingOrder="2"/>
    </xf>
    <xf numFmtId="0" fontId="21" fillId="2" borderId="2" xfId="1" applyFont="1" applyFill="1" applyBorder="1" applyAlignment="1">
      <alignment horizontal="center" vertical="center" wrapText="1" readingOrder="2"/>
    </xf>
    <xf numFmtId="0" fontId="21" fillId="2" borderId="3" xfId="1" applyFont="1" applyFill="1" applyBorder="1" applyAlignment="1">
      <alignment horizontal="center" vertical="center" wrapText="1" readingOrder="2"/>
    </xf>
    <xf numFmtId="0" fontId="21" fillId="2" borderId="1" xfId="1" applyFont="1" applyFill="1" applyBorder="1" applyAlignment="1">
      <alignment horizontal="center" vertical="center" wrapText="1" readingOrder="2"/>
    </xf>
    <xf numFmtId="0" fontId="4" fillId="2" borderId="1" xfId="0" applyFont="1" applyFill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readingOrder="2"/>
    </xf>
    <xf numFmtId="0" fontId="3" fillId="0" borderId="4" xfId="0" applyFont="1" applyBorder="1" applyAlignment="1">
      <alignment horizontal="center" vertical="center" wrapText="1" readingOrder="2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readingOrder="2"/>
    </xf>
    <xf numFmtId="0" fontId="4" fillId="2" borderId="1" xfId="0" applyFont="1" applyFill="1" applyBorder="1" applyAlignment="1">
      <alignment horizontal="center" vertical="center" readingOrder="2"/>
    </xf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readingOrder="2"/>
    </xf>
    <xf numFmtId="0" fontId="21" fillId="6" borderId="2" xfId="1" applyFont="1" applyFill="1" applyBorder="1" applyAlignment="1">
      <alignment horizontal="center" vertical="center" wrapText="1" readingOrder="2"/>
    </xf>
    <xf numFmtId="0" fontId="21" fillId="6" borderId="3" xfId="1" applyFont="1" applyFill="1" applyBorder="1" applyAlignment="1">
      <alignment horizontal="center" vertical="center" wrapText="1" readingOrder="2"/>
    </xf>
    <xf numFmtId="0" fontId="21" fillId="2" borderId="2" xfId="1" applyFont="1" applyFill="1" applyBorder="1" applyAlignment="1">
      <alignment horizontal="center" vertical="center" wrapText="1"/>
    </xf>
    <xf numFmtId="0" fontId="21" fillId="2" borderId="3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readingOrder="2"/>
    </xf>
    <xf numFmtId="0" fontId="3" fillId="4" borderId="0" xfId="0" applyFont="1" applyFill="1" applyAlignment="1">
      <alignment horizontal="center" vertical="center" readingOrder="2"/>
    </xf>
    <xf numFmtId="0" fontId="6" fillId="0" borderId="4" xfId="0" applyFont="1" applyBorder="1" applyAlignment="1">
      <alignment horizontal="center" vertical="center" readingOrder="2"/>
    </xf>
    <xf numFmtId="0" fontId="21" fillId="2" borderId="1" xfId="0" applyFont="1" applyFill="1" applyBorder="1" applyAlignment="1">
      <alignment horizontal="center" vertical="center" readingOrder="2"/>
    </xf>
    <xf numFmtId="0" fontId="7" fillId="0" borderId="0" xfId="0" applyFont="1" applyAlignment="1">
      <alignment horizontal="center" vertical="center" wrapText="1" readingOrder="2"/>
    </xf>
    <xf numFmtId="0" fontId="4" fillId="6" borderId="1" xfId="0" applyFont="1" applyFill="1" applyBorder="1" applyAlignment="1">
      <alignment horizontal="center" vertical="center" wrapText="1"/>
    </xf>
    <xf numFmtId="0" fontId="21" fillId="6" borderId="1" xfId="1" applyFont="1" applyFill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 readingOrder="2"/>
    </xf>
  </cellXfs>
  <cellStyles count="9">
    <cellStyle name="Comma 2" xfId="3" xr:uid="{B51A0A95-6C3D-4050-969B-28B1EDD390C2}"/>
    <cellStyle name="Comma 3" xfId="8" xr:uid="{597B0EF3-EFF1-4E51-AF11-6DF6633DFAAC}"/>
    <cellStyle name="Hyperlink" xfId="1" builtinId="8"/>
    <cellStyle name="Hyperlink 2" xfId="6" xr:uid="{87E05402-4F78-4B71-9D76-A15643E148F6}"/>
    <cellStyle name="Normal" xfId="0" builtinId="0"/>
    <cellStyle name="Normal 2" xfId="4" xr:uid="{4F88D26C-D1B3-459C-83D1-C02386DA82DD}"/>
    <cellStyle name="Normal 3" xfId="5" xr:uid="{2146A1AE-F105-43E9-A056-868C7E78534D}"/>
    <cellStyle name="Percent" xfId="2" builtinId="5"/>
    <cellStyle name="Percent 2" xfId="7" xr:uid="{1AA820A8-DC1C-4CA2-91FB-EC93495F2408}"/>
  </cellStyles>
  <dxfs count="0"/>
  <tableStyles count="1" defaultTableStyle="TableStyleMedium2" defaultPivotStyle="PivotStyleLight16">
    <tableStyle name="Invisible" pivot="0" table="0" count="0" xr9:uid="{0176CA25-A397-4640-A143-746D6B8801EF}"/>
  </tableStyles>
  <colors>
    <mruColors>
      <color rgb="FF826228"/>
      <color rgb="FFA0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104775</xdr:rowOff>
    </xdr:from>
    <xdr:to>
      <xdr:col>0</xdr:col>
      <xdr:colOff>2507456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EE2689-2046-42D2-AB1D-0C5390794D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3391638" y="104775"/>
          <a:ext cx="249555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cc.ajman.ae/en/node/18" TargetMode="External"/><Relationship Id="rId3" Type="http://schemas.openxmlformats.org/officeDocument/2006/relationships/hyperlink" Target="https://scc.ajman.ae/ar/node/38" TargetMode="External"/><Relationship Id="rId7" Type="http://schemas.openxmlformats.org/officeDocument/2006/relationships/hyperlink" Target="https://scc.ajman.ae/ar/node/18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../AppData/Local/Microsoft/Windows/INetCache/Content.Outlook/AppData/Local/Microsoft/Windows/m.abdellatif/DES/&#1575;&#1604;&#1578;&#1602;&#1575;&#1585;&#1610;&#1585;%20&#1575;&#1604;&#1575;&#1602;&#1578;&#1589;&#1575;&#1583;&#1610;&#1577;%202024/&#1578;&#1602;&#1585;&#1610;&#1585;%20&#1575;&#1604;&#1578;&#1580;&#1575;&#1585;&#1577;%20&#1575;&#1604;&#1583;&#1575;&#1582;&#1604;&#1610;&#1577;/Internal%20trade%20in%20the%20Emirate%20of%20Ajman%20for%20the%20year%202022%20(1).xlsx" TargetMode="External"/><Relationship Id="rId1" Type="http://schemas.openxmlformats.org/officeDocument/2006/relationships/hyperlink" Target="../AppData/Local/Microsoft/Windows/INetCache/Content.Outlook/AppData/Local/Microsoft/Windows/m.abdellatif/DES/&#1575;&#1604;&#1578;&#1602;&#1575;&#1585;&#1610;&#1585;%20&#1575;&#1604;&#1575;&#1602;&#1578;&#1589;&#1575;&#1583;&#1610;&#1577;%202024/&#1578;&#1602;&#1585;&#1610;&#1585;%20&#1575;&#1604;&#1578;&#1580;&#1575;&#1585;&#1577;%20&#1575;&#1604;&#1583;&#1575;&#1582;&#1604;&#1610;&#1577;/Internal%20trade%20in%20the%20Emirate%20of%20Ajman%20for%20the%20year%202022%20(1).xlsx" TargetMode="External"/><Relationship Id="rId6" Type="http://schemas.openxmlformats.org/officeDocument/2006/relationships/hyperlink" Target="https://scc.ajman.ae/en/node/36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cc.ajman.ae/ar/node/36" TargetMode="External"/><Relationship Id="rId10" Type="http://schemas.openxmlformats.org/officeDocument/2006/relationships/hyperlink" Target="https://scc.ajman.ae/en/node/37" TargetMode="External"/><Relationship Id="rId4" Type="http://schemas.openxmlformats.org/officeDocument/2006/relationships/hyperlink" Target="https://scc.ajman.ae/en/node/38" TargetMode="External"/><Relationship Id="rId9" Type="http://schemas.openxmlformats.org/officeDocument/2006/relationships/hyperlink" Target="https://scc.ajman.ae/ar/node/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891"/>
  <sheetViews>
    <sheetView showGridLines="0" rightToLeft="1" tabSelected="1" zoomScale="80" zoomScaleNormal="80" workbookViewId="0">
      <selection activeCell="F7" sqref="F7"/>
    </sheetView>
  </sheetViews>
  <sheetFormatPr defaultRowHeight="15" x14ac:dyDescent="0.25"/>
  <cols>
    <col min="1" max="1" width="56.28515625" customWidth="1"/>
    <col min="2" max="2" width="45.42578125" customWidth="1"/>
    <col min="3" max="3" width="26.28515625" customWidth="1"/>
    <col min="4" max="4" width="26.28515625" style="50" customWidth="1"/>
    <col min="5" max="5" width="26.28515625" customWidth="1"/>
    <col min="6" max="6" width="25.140625" customWidth="1"/>
  </cols>
  <sheetData>
    <row r="5" spans="1:8" ht="32.25" customHeight="1" x14ac:dyDescent="0.25">
      <c r="A5" s="97" t="s">
        <v>22</v>
      </c>
      <c r="B5" s="97"/>
      <c r="C5" s="97"/>
      <c r="D5" s="97"/>
      <c r="E5" s="65"/>
      <c r="F5" s="65"/>
      <c r="G5" s="65"/>
      <c r="H5" s="65"/>
    </row>
    <row r="6" spans="1:8" ht="18.75" x14ac:dyDescent="0.25">
      <c r="A6" s="100"/>
      <c r="B6" s="100"/>
      <c r="C6" s="100"/>
      <c r="D6" s="100"/>
      <c r="E6" s="100"/>
      <c r="F6" s="100"/>
    </row>
    <row r="7" spans="1:8" ht="18.75" x14ac:dyDescent="0.25">
      <c r="A7" s="98" t="s">
        <v>227</v>
      </c>
      <c r="B7" s="98"/>
      <c r="C7" s="98"/>
      <c r="D7" s="98"/>
      <c r="E7" s="66"/>
      <c r="F7" s="66"/>
      <c r="G7" s="66"/>
    </row>
    <row r="8" spans="1:8" ht="42.75" customHeight="1" x14ac:dyDescent="0.25">
      <c r="A8" s="99" t="s">
        <v>252</v>
      </c>
      <c r="B8" s="99"/>
      <c r="C8" s="99"/>
      <c r="D8" s="99"/>
      <c r="E8" s="67"/>
      <c r="F8" s="67"/>
      <c r="G8" s="67"/>
    </row>
    <row r="9" spans="1:8" ht="18.75" x14ac:dyDescent="0.25">
      <c r="A9" s="100" t="s">
        <v>23</v>
      </c>
      <c r="B9" s="100"/>
      <c r="C9" s="100"/>
      <c r="D9" s="100"/>
      <c r="E9" s="68"/>
      <c r="F9" s="68"/>
      <c r="G9" s="68"/>
    </row>
    <row r="10" spans="1:8" ht="18.75" customHeight="1" x14ac:dyDescent="0.25">
      <c r="A10" s="101" t="s">
        <v>247</v>
      </c>
      <c r="B10" s="101"/>
      <c r="C10" s="101"/>
      <c r="D10" s="101"/>
      <c r="E10" s="69"/>
      <c r="F10" s="69"/>
      <c r="G10" s="69"/>
    </row>
    <row r="11" spans="1:8" ht="18.75" x14ac:dyDescent="0.25">
      <c r="A11" t="s">
        <v>228</v>
      </c>
      <c r="F11" s="2"/>
    </row>
    <row r="12" spans="1:8" s="70" customFormat="1" ht="18.75" x14ac:dyDescent="0.25">
      <c r="A12" s="3" t="s">
        <v>24</v>
      </c>
      <c r="B12" s="3" t="s">
        <v>25</v>
      </c>
      <c r="C12" s="3" t="s">
        <v>26</v>
      </c>
      <c r="D12" s="57" t="s">
        <v>27</v>
      </c>
      <c r="E12" s="2"/>
      <c r="F12" s="2"/>
    </row>
    <row r="13" spans="1:8" s="72" customFormat="1" x14ac:dyDescent="0.2">
      <c r="A13" s="4" t="s">
        <v>28</v>
      </c>
      <c r="B13" s="4" t="s">
        <v>29</v>
      </c>
      <c r="C13" s="4" t="s">
        <v>30</v>
      </c>
      <c r="D13" s="58" t="s">
        <v>31</v>
      </c>
      <c r="E13" s="71"/>
      <c r="F13" s="71"/>
    </row>
    <row r="14" spans="1:8" ht="18.75" x14ac:dyDescent="0.25">
      <c r="A14" s="2"/>
      <c r="B14" s="2"/>
      <c r="C14" s="2"/>
      <c r="D14" s="2"/>
      <c r="E14" s="2"/>
      <c r="F14" s="2"/>
    </row>
    <row r="15" spans="1:8" ht="18.75" x14ac:dyDescent="0.25">
      <c r="A15" s="2"/>
      <c r="B15" s="2"/>
      <c r="C15" s="2"/>
      <c r="D15" s="2"/>
      <c r="E15" s="2"/>
      <c r="F15" s="2"/>
    </row>
    <row r="16" spans="1:8" ht="15" customHeight="1" x14ac:dyDescent="0.25">
      <c r="A16" s="129" t="s">
        <v>0</v>
      </c>
      <c r="B16" s="129"/>
      <c r="C16" s="129"/>
      <c r="D16" s="129"/>
    </row>
    <row r="17" spans="1:4" ht="15" customHeight="1" x14ac:dyDescent="0.25">
      <c r="A17" s="128" t="s">
        <v>1</v>
      </c>
      <c r="B17" s="128"/>
      <c r="C17" s="128"/>
      <c r="D17" s="128"/>
    </row>
    <row r="18" spans="1:4" ht="18.75" x14ac:dyDescent="0.25">
      <c r="A18" s="108" t="s">
        <v>2</v>
      </c>
      <c r="B18" s="108" t="s">
        <v>3</v>
      </c>
      <c r="C18" s="108"/>
      <c r="D18" s="108" t="s">
        <v>4</v>
      </c>
    </row>
    <row r="19" spans="1:4" ht="18.75" x14ac:dyDescent="0.25">
      <c r="A19" s="108"/>
      <c r="B19" s="8">
        <v>2022</v>
      </c>
      <c r="C19" s="8">
        <v>2023</v>
      </c>
      <c r="D19" s="108"/>
    </row>
    <row r="20" spans="1:4" ht="18.75" x14ac:dyDescent="0.25">
      <c r="A20" s="8" t="s">
        <v>5</v>
      </c>
      <c r="B20" s="9">
        <v>18141</v>
      </c>
      <c r="C20" s="9">
        <v>17595</v>
      </c>
      <c r="D20" s="60">
        <f t="shared" ref="D20:D27" si="0">(C20-B20)/B20</f>
        <v>-3.0097569042500414E-2</v>
      </c>
    </row>
    <row r="21" spans="1:4" ht="18.75" x14ac:dyDescent="0.25">
      <c r="A21" s="8" t="s">
        <v>6</v>
      </c>
      <c r="B21" s="9">
        <v>14661</v>
      </c>
      <c r="C21" s="9">
        <v>13147</v>
      </c>
      <c r="D21" s="60">
        <f t="shared" si="0"/>
        <v>-0.10326717140713458</v>
      </c>
    </row>
    <row r="22" spans="1:4" ht="18.75" x14ac:dyDescent="0.25">
      <c r="A22" s="8" t="s">
        <v>7</v>
      </c>
      <c r="B22" s="9">
        <v>10106</v>
      </c>
      <c r="C22" s="9">
        <v>5351</v>
      </c>
      <c r="D22" s="60">
        <f t="shared" si="0"/>
        <v>-0.47051256679200476</v>
      </c>
    </row>
    <row r="23" spans="1:4" ht="18.75" x14ac:dyDescent="0.25">
      <c r="A23" s="8" t="s">
        <v>8</v>
      </c>
      <c r="B23" s="9">
        <v>6652</v>
      </c>
      <c r="C23" s="10">
        <v>6014</v>
      </c>
      <c r="D23" s="60">
        <f t="shared" si="0"/>
        <v>-9.5911004209260367E-2</v>
      </c>
    </row>
    <row r="24" spans="1:4" ht="18.75" x14ac:dyDescent="0.25">
      <c r="A24" s="8" t="s">
        <v>9</v>
      </c>
      <c r="B24" s="11">
        <v>649</v>
      </c>
      <c r="C24" s="11">
        <v>570</v>
      </c>
      <c r="D24" s="60">
        <f t="shared" si="0"/>
        <v>-0.12172573189522343</v>
      </c>
    </row>
    <row r="25" spans="1:4" ht="18.75" x14ac:dyDescent="0.25">
      <c r="A25" s="8" t="s">
        <v>10</v>
      </c>
      <c r="B25" s="11">
        <v>252</v>
      </c>
      <c r="C25" s="11">
        <v>262</v>
      </c>
      <c r="D25" s="60">
        <f t="shared" si="0"/>
        <v>3.968253968253968E-2</v>
      </c>
    </row>
    <row r="26" spans="1:4" ht="18.75" x14ac:dyDescent="0.25">
      <c r="A26" s="8" t="s">
        <v>11</v>
      </c>
      <c r="B26" s="11">
        <v>15</v>
      </c>
      <c r="C26" s="11">
        <v>10</v>
      </c>
      <c r="D26" s="60">
        <f t="shared" si="0"/>
        <v>-0.33333333333333331</v>
      </c>
    </row>
    <row r="27" spans="1:4" ht="18.75" x14ac:dyDescent="0.25">
      <c r="A27" s="8" t="s">
        <v>12</v>
      </c>
      <c r="B27" s="12">
        <f>SUM(B20:B26)</f>
        <v>50476</v>
      </c>
      <c r="C27" s="12">
        <f>SUM(C20:C26)</f>
        <v>42949</v>
      </c>
      <c r="D27" s="61">
        <f t="shared" si="0"/>
        <v>-0.14912037403914732</v>
      </c>
    </row>
    <row r="28" spans="1:4" ht="15" customHeight="1" x14ac:dyDescent="0.25">
      <c r="A28" s="1" t="s">
        <v>13</v>
      </c>
    </row>
    <row r="32" spans="1:4" ht="21.75" x14ac:dyDescent="0.25">
      <c r="A32" s="129" t="s">
        <v>14</v>
      </c>
      <c r="B32" s="129"/>
      <c r="C32" s="129"/>
      <c r="D32" s="129"/>
    </row>
    <row r="33" spans="1:4" ht="15" customHeight="1" x14ac:dyDescent="0.25">
      <c r="A33" s="128" t="s">
        <v>16</v>
      </c>
      <c r="B33" s="128"/>
      <c r="C33" s="128"/>
      <c r="D33" s="128"/>
    </row>
    <row r="34" spans="1:4" ht="18.75" x14ac:dyDescent="0.25">
      <c r="A34" s="108" t="s">
        <v>2</v>
      </c>
      <c r="B34" s="108" t="s">
        <v>15</v>
      </c>
      <c r="C34" s="108"/>
      <c r="D34" s="108" t="s">
        <v>4</v>
      </c>
    </row>
    <row r="35" spans="1:4" ht="18.75" x14ac:dyDescent="0.25">
      <c r="A35" s="108"/>
      <c r="B35" s="13">
        <v>2022</v>
      </c>
      <c r="C35" s="8">
        <v>2023</v>
      </c>
      <c r="D35" s="108"/>
    </row>
    <row r="36" spans="1:4" ht="18.75" x14ac:dyDescent="0.25">
      <c r="A36" s="8" t="s">
        <v>5</v>
      </c>
      <c r="B36" s="9">
        <v>69920</v>
      </c>
      <c r="C36" s="10">
        <v>72252</v>
      </c>
      <c r="D36" s="60">
        <f>(C36-B36)/B36</f>
        <v>3.3352402745995421E-2</v>
      </c>
    </row>
    <row r="37" spans="1:4" ht="18.75" x14ac:dyDescent="0.25">
      <c r="A37" s="8" t="s">
        <v>6</v>
      </c>
      <c r="B37" s="9">
        <v>79370</v>
      </c>
      <c r="C37" s="10">
        <v>80240</v>
      </c>
      <c r="D37" s="60">
        <f t="shared" ref="D37:D43" si="1">(C37-B37)/B37</f>
        <v>1.0961320398135316E-2</v>
      </c>
    </row>
    <row r="38" spans="1:4" ht="18.75" x14ac:dyDescent="0.25">
      <c r="A38" s="8" t="s">
        <v>7</v>
      </c>
      <c r="B38" s="9">
        <v>100943</v>
      </c>
      <c r="C38" s="10">
        <v>100019</v>
      </c>
      <c r="D38" s="60">
        <f t="shared" si="1"/>
        <v>-9.1536807901488951E-3</v>
      </c>
    </row>
    <row r="39" spans="1:4" ht="18.75" x14ac:dyDescent="0.25">
      <c r="A39" s="8" t="s">
        <v>8</v>
      </c>
      <c r="B39" s="9">
        <v>74507</v>
      </c>
      <c r="C39" s="10">
        <v>77796</v>
      </c>
      <c r="D39" s="60">
        <f t="shared" si="1"/>
        <v>4.414350329499242E-2</v>
      </c>
    </row>
    <row r="40" spans="1:4" ht="18.75" x14ac:dyDescent="0.25">
      <c r="A40" s="8" t="s">
        <v>9</v>
      </c>
      <c r="B40" s="14">
        <v>6870</v>
      </c>
      <c r="C40" s="10">
        <v>7431</v>
      </c>
      <c r="D40" s="60">
        <f t="shared" si="1"/>
        <v>8.1659388646288203E-2</v>
      </c>
    </row>
    <row r="41" spans="1:4" ht="18.75" x14ac:dyDescent="0.25">
      <c r="A41" s="8" t="s">
        <v>10</v>
      </c>
      <c r="B41" s="9">
        <v>1313</v>
      </c>
      <c r="C41" s="10">
        <v>1555</v>
      </c>
      <c r="D41" s="60">
        <f t="shared" si="1"/>
        <v>0.18431073876618431</v>
      </c>
    </row>
    <row r="42" spans="1:4" ht="18.75" x14ac:dyDescent="0.25">
      <c r="A42" s="8" t="s">
        <v>11</v>
      </c>
      <c r="B42" s="11">
        <v>322</v>
      </c>
      <c r="C42" s="15">
        <v>264</v>
      </c>
      <c r="D42" s="60">
        <f t="shared" si="1"/>
        <v>-0.18012422360248448</v>
      </c>
    </row>
    <row r="43" spans="1:4" ht="18.75" x14ac:dyDescent="0.25">
      <c r="A43" s="8" t="s">
        <v>12</v>
      </c>
      <c r="B43" s="55">
        <f>SUM(B36:B42)</f>
        <v>333245</v>
      </c>
      <c r="C43" s="12">
        <f>SUM(C36:C42)</f>
        <v>339557</v>
      </c>
      <c r="D43" s="61">
        <f t="shared" si="1"/>
        <v>1.8941019370133084E-2</v>
      </c>
    </row>
    <row r="44" spans="1:4" x14ac:dyDescent="0.25">
      <c r="A44" s="1" t="s">
        <v>13</v>
      </c>
    </row>
    <row r="45" spans="1:4" x14ac:dyDescent="0.25">
      <c r="A45" s="6"/>
    </row>
    <row r="46" spans="1:4" x14ac:dyDescent="0.25">
      <c r="A46" s="1"/>
    </row>
    <row r="47" spans="1:4" x14ac:dyDescent="0.25">
      <c r="A47" s="1"/>
    </row>
    <row r="49" spans="1:4" ht="18.75" customHeight="1" x14ac:dyDescent="0.25">
      <c r="A49" s="129" t="s">
        <v>17</v>
      </c>
      <c r="B49" s="129"/>
      <c r="C49" s="129"/>
      <c r="D49" s="129"/>
    </row>
    <row r="50" spans="1:4" ht="18.75" customHeight="1" x14ac:dyDescent="0.25">
      <c r="A50" s="129" t="s">
        <v>18</v>
      </c>
      <c r="B50" s="129"/>
      <c r="C50" s="129"/>
      <c r="D50" s="129"/>
    </row>
    <row r="51" spans="1:4" x14ac:dyDescent="0.25">
      <c r="A51" s="109" t="s">
        <v>19</v>
      </c>
      <c r="B51" s="109"/>
      <c r="C51" s="109"/>
      <c r="D51" s="109"/>
    </row>
    <row r="52" spans="1:4" ht="18.75" customHeight="1" x14ac:dyDescent="0.25">
      <c r="A52" s="108" t="s">
        <v>2</v>
      </c>
      <c r="B52" s="130" t="s">
        <v>20</v>
      </c>
      <c r="C52" s="130"/>
      <c r="D52" s="108" t="s">
        <v>4</v>
      </c>
    </row>
    <row r="53" spans="1:4" ht="18.75" customHeight="1" x14ac:dyDescent="0.25">
      <c r="A53" s="108"/>
      <c r="B53" s="16">
        <v>2022</v>
      </c>
      <c r="C53" s="16">
        <v>2023</v>
      </c>
      <c r="D53" s="108"/>
    </row>
    <row r="54" spans="1:4" ht="27" customHeight="1" x14ac:dyDescent="0.25">
      <c r="A54" s="8" t="s">
        <v>5</v>
      </c>
      <c r="B54" s="10">
        <v>1889291343</v>
      </c>
      <c r="C54" s="10">
        <v>2074246483</v>
      </c>
      <c r="D54" s="60">
        <f>(C54-B54)/B54</f>
        <v>9.7896568830040942E-2</v>
      </c>
    </row>
    <row r="55" spans="1:4" ht="18.75" x14ac:dyDescent="0.25">
      <c r="A55" s="8" t="s">
        <v>6</v>
      </c>
      <c r="B55" s="10">
        <v>2762802138</v>
      </c>
      <c r="C55" s="10">
        <v>2945911467</v>
      </c>
      <c r="D55" s="60">
        <f t="shared" ref="D55:D61" si="2">(C55-B55)/B55</f>
        <v>6.6276671239495044E-2</v>
      </c>
    </row>
    <row r="56" spans="1:4" ht="18.75" x14ac:dyDescent="0.25">
      <c r="A56" s="8" t="s">
        <v>7</v>
      </c>
      <c r="B56" s="10">
        <v>2182827666</v>
      </c>
      <c r="C56" s="10">
        <v>2247651839</v>
      </c>
      <c r="D56" s="60">
        <f t="shared" si="2"/>
        <v>2.9697338919471072E-2</v>
      </c>
    </row>
    <row r="57" spans="1:4" ht="24.75" customHeight="1" x14ac:dyDescent="0.25">
      <c r="A57" s="8" t="s">
        <v>8</v>
      </c>
      <c r="B57" s="10">
        <v>1896336428</v>
      </c>
      <c r="C57" s="10">
        <v>2030400681</v>
      </c>
      <c r="D57" s="60">
        <f t="shared" si="2"/>
        <v>7.0696449754642371E-2</v>
      </c>
    </row>
    <row r="58" spans="1:4" ht="21" customHeight="1" x14ac:dyDescent="0.25">
      <c r="A58" s="8" t="s">
        <v>9</v>
      </c>
      <c r="B58" s="10">
        <v>167612663</v>
      </c>
      <c r="C58" s="10">
        <v>189719962</v>
      </c>
      <c r="D58" s="60">
        <f t="shared" si="2"/>
        <v>0.1318951599736829</v>
      </c>
    </row>
    <row r="59" spans="1:4" ht="18.75" x14ac:dyDescent="0.25">
      <c r="A59" s="8" t="s">
        <v>10</v>
      </c>
      <c r="B59" s="10">
        <v>140783006</v>
      </c>
      <c r="C59" s="10">
        <v>173570004</v>
      </c>
      <c r="D59" s="60">
        <f t="shared" si="2"/>
        <v>0.23289031063877128</v>
      </c>
    </row>
    <row r="60" spans="1:4" ht="18.75" x14ac:dyDescent="0.25">
      <c r="A60" s="8" t="s">
        <v>11</v>
      </c>
      <c r="B60" s="10">
        <v>9279655</v>
      </c>
      <c r="C60" s="10">
        <v>7586277</v>
      </c>
      <c r="D60" s="60">
        <f t="shared" si="2"/>
        <v>-0.18248286170121628</v>
      </c>
    </row>
    <row r="61" spans="1:4" ht="18.75" x14ac:dyDescent="0.25">
      <c r="A61" s="8" t="s">
        <v>21</v>
      </c>
      <c r="B61" s="12">
        <f>SUM(B54:B60)</f>
        <v>9048932899</v>
      </c>
      <c r="C61" s="12">
        <f>SUM(C54:C60)</f>
        <v>9669086713</v>
      </c>
      <c r="D61" s="61">
        <f t="shared" si="2"/>
        <v>6.8533364201267682E-2</v>
      </c>
    </row>
    <row r="62" spans="1:4" x14ac:dyDescent="0.25">
      <c r="A62" s="1" t="s">
        <v>13</v>
      </c>
    </row>
    <row r="63" spans="1:4" x14ac:dyDescent="0.25">
      <c r="A63" s="6"/>
    </row>
    <row r="64" spans="1:4" x14ac:dyDescent="0.25">
      <c r="A64" s="1"/>
    </row>
    <row r="66" spans="1:4" ht="21.75" x14ac:dyDescent="0.25">
      <c r="A66" s="129" t="s">
        <v>32</v>
      </c>
      <c r="B66" s="129"/>
      <c r="C66" s="129"/>
      <c r="D66" s="129"/>
    </row>
    <row r="67" spans="1:4" ht="21.75" x14ac:dyDescent="0.25">
      <c r="A67" s="103" t="s">
        <v>33</v>
      </c>
      <c r="B67" s="103"/>
      <c r="C67" s="103"/>
      <c r="D67" s="103"/>
    </row>
    <row r="68" spans="1:4" x14ac:dyDescent="0.25">
      <c r="A68" s="109" t="s">
        <v>19</v>
      </c>
      <c r="B68" s="109"/>
      <c r="C68" s="109"/>
      <c r="D68" s="109"/>
    </row>
    <row r="69" spans="1:4" ht="18.75" x14ac:dyDescent="0.25">
      <c r="A69" s="108" t="s">
        <v>2</v>
      </c>
      <c r="B69" s="108" t="s">
        <v>34</v>
      </c>
      <c r="C69" s="108"/>
      <c r="D69" s="108" t="s">
        <v>4</v>
      </c>
    </row>
    <row r="70" spans="1:4" ht="18.75" x14ac:dyDescent="0.25">
      <c r="A70" s="108"/>
      <c r="B70" s="13">
        <v>2022</v>
      </c>
      <c r="C70" s="13">
        <v>2023</v>
      </c>
      <c r="D70" s="108"/>
    </row>
    <row r="71" spans="1:4" ht="18.75" x14ac:dyDescent="0.25">
      <c r="A71" s="8" t="s">
        <v>5</v>
      </c>
      <c r="B71" s="10">
        <v>8943429362.3403511</v>
      </c>
      <c r="C71" s="10">
        <v>9582726888</v>
      </c>
      <c r="D71" s="60">
        <f>(C71-B71)/B71</f>
        <v>7.1482369878343291E-2</v>
      </c>
    </row>
    <row r="72" spans="1:4" ht="18.75" x14ac:dyDescent="0.25">
      <c r="A72" s="8" t="s">
        <v>6</v>
      </c>
      <c r="B72" s="96">
        <v>12610619400.113556</v>
      </c>
      <c r="C72" s="10">
        <v>13192496057</v>
      </c>
      <c r="D72" s="60">
        <f t="shared" ref="D72:D78" si="3">(C72-B72)/B72</f>
        <v>4.6141798307005003E-2</v>
      </c>
    </row>
    <row r="73" spans="1:4" ht="18.75" x14ac:dyDescent="0.25">
      <c r="A73" s="8" t="s">
        <v>7</v>
      </c>
      <c r="B73" s="96">
        <v>13628138373.626873</v>
      </c>
      <c r="C73" s="10">
        <v>14092532659</v>
      </c>
      <c r="D73" s="60">
        <f t="shared" si="3"/>
        <v>3.4076135172784953E-2</v>
      </c>
    </row>
    <row r="74" spans="1:4" ht="18.75" x14ac:dyDescent="0.25">
      <c r="A74" s="8" t="s">
        <v>8</v>
      </c>
      <c r="B74" s="10">
        <v>15290072640.42275</v>
      </c>
      <c r="C74" s="10">
        <v>16137940162</v>
      </c>
      <c r="D74" s="60">
        <f t="shared" si="3"/>
        <v>5.545215784885945E-2</v>
      </c>
    </row>
    <row r="75" spans="1:4" ht="18.75" x14ac:dyDescent="0.25">
      <c r="A75" s="8" t="s">
        <v>9</v>
      </c>
      <c r="B75" s="10">
        <v>784666293.40189946</v>
      </c>
      <c r="C75" s="10">
        <v>837157845</v>
      </c>
      <c r="D75" s="60">
        <f t="shared" si="3"/>
        <v>6.6896656629055445E-2</v>
      </c>
    </row>
    <row r="76" spans="1:4" ht="18.75" x14ac:dyDescent="0.25">
      <c r="A76" s="8" t="s">
        <v>10</v>
      </c>
      <c r="B76" s="95">
        <v>1396288237.2905622</v>
      </c>
      <c r="C76" s="10">
        <v>1465608069</v>
      </c>
      <c r="D76" s="60">
        <f t="shared" si="3"/>
        <v>4.9645789356465561E-2</v>
      </c>
    </row>
    <row r="77" spans="1:4" ht="18.75" x14ac:dyDescent="0.25">
      <c r="A77" s="8" t="s">
        <v>11</v>
      </c>
      <c r="B77" s="95">
        <v>105112291.58828524</v>
      </c>
      <c r="C77" s="10">
        <v>95495169</v>
      </c>
      <c r="D77" s="60">
        <f t="shared" si="3"/>
        <v>-9.1493796234170061E-2</v>
      </c>
    </row>
    <row r="78" spans="1:4" ht="18.75" x14ac:dyDescent="0.25">
      <c r="A78" s="8" t="s">
        <v>235</v>
      </c>
      <c r="B78" s="55">
        <f>SUM(B71:B77)</f>
        <v>52758326598.784286</v>
      </c>
      <c r="C78" s="55">
        <f>SUM(C71:C77)</f>
        <v>55403956849</v>
      </c>
      <c r="D78" s="61">
        <f t="shared" si="3"/>
        <v>5.0146212375823854E-2</v>
      </c>
    </row>
    <row r="79" spans="1:4" x14ac:dyDescent="0.25">
      <c r="A79" s="1" t="s">
        <v>13</v>
      </c>
    </row>
    <row r="80" spans="1:4" x14ac:dyDescent="0.25">
      <c r="A80" s="6" t="s">
        <v>236</v>
      </c>
    </row>
    <row r="84" spans="1:4" ht="21.75" x14ac:dyDescent="0.25">
      <c r="A84" s="103" t="s">
        <v>35</v>
      </c>
      <c r="B84" s="103"/>
      <c r="C84" s="103"/>
      <c r="D84" s="103"/>
    </row>
    <row r="85" spans="1:4" ht="21.75" x14ac:dyDescent="0.25">
      <c r="A85" s="103" t="s">
        <v>36</v>
      </c>
      <c r="B85" s="103"/>
      <c r="C85" s="103"/>
      <c r="D85" s="103"/>
    </row>
    <row r="86" spans="1:4" x14ac:dyDescent="0.25">
      <c r="A86" s="109" t="s">
        <v>19</v>
      </c>
      <c r="B86" s="109"/>
      <c r="C86" s="109"/>
      <c r="D86" s="109"/>
    </row>
    <row r="87" spans="1:4" ht="18.75" x14ac:dyDescent="0.25">
      <c r="A87" s="108" t="s">
        <v>2</v>
      </c>
      <c r="B87" s="108" t="s">
        <v>37</v>
      </c>
      <c r="C87" s="108"/>
      <c r="D87" s="108" t="s">
        <v>4</v>
      </c>
    </row>
    <row r="88" spans="1:4" ht="18.75" x14ac:dyDescent="0.25">
      <c r="A88" s="108"/>
      <c r="B88" s="13">
        <v>2022</v>
      </c>
      <c r="C88" s="13">
        <v>2023</v>
      </c>
      <c r="D88" s="108"/>
    </row>
    <row r="89" spans="1:4" ht="18.75" x14ac:dyDescent="0.25">
      <c r="A89" s="8" t="s">
        <v>5</v>
      </c>
      <c r="B89" s="10">
        <v>2996461550</v>
      </c>
      <c r="C89" s="10">
        <v>3019557164</v>
      </c>
      <c r="D89" s="60">
        <f>(C89-B89)/B89</f>
        <v>7.707629019968569E-3</v>
      </c>
    </row>
    <row r="90" spans="1:4" ht="18.75" x14ac:dyDescent="0.25">
      <c r="A90" s="8" t="s">
        <v>6</v>
      </c>
      <c r="B90" s="10">
        <v>3838456194</v>
      </c>
      <c r="C90" s="10">
        <v>3903695624</v>
      </c>
      <c r="D90" s="60">
        <f t="shared" ref="D90:D96" si="4">(C90-B90)/B90</f>
        <v>1.6996267953240579E-2</v>
      </c>
    </row>
    <row r="91" spans="1:4" ht="18.75" x14ac:dyDescent="0.25">
      <c r="A91" s="8" t="s">
        <v>7</v>
      </c>
      <c r="B91" s="10">
        <v>7709776787</v>
      </c>
      <c r="C91" s="10">
        <v>7994693923</v>
      </c>
      <c r="D91" s="60">
        <f t="shared" si="4"/>
        <v>3.6955302840987428E-2</v>
      </c>
    </row>
    <row r="92" spans="1:4" ht="18.75" x14ac:dyDescent="0.25">
      <c r="A92" s="8" t="s">
        <v>8</v>
      </c>
      <c r="B92" s="10">
        <v>9054075826</v>
      </c>
      <c r="C92" s="10">
        <v>9535552302</v>
      </c>
      <c r="D92" s="60">
        <f t="shared" si="4"/>
        <v>5.3177870966948981E-2</v>
      </c>
    </row>
    <row r="93" spans="1:4" ht="18.75" x14ac:dyDescent="0.25">
      <c r="A93" s="8" t="s">
        <v>9</v>
      </c>
      <c r="B93" s="10">
        <v>249832689</v>
      </c>
      <c r="C93" s="10">
        <v>251728858</v>
      </c>
      <c r="D93" s="60">
        <f t="shared" si="4"/>
        <v>7.5897553982617544E-3</v>
      </c>
    </row>
    <row r="94" spans="1:4" ht="18.75" x14ac:dyDescent="0.25">
      <c r="A94" s="8" t="s">
        <v>10</v>
      </c>
      <c r="B94" s="10">
        <v>206601977</v>
      </c>
      <c r="C94" s="10">
        <v>201439131</v>
      </c>
      <c r="D94" s="60">
        <f t="shared" si="4"/>
        <v>-2.4989334927806622E-2</v>
      </c>
    </row>
    <row r="95" spans="1:4" ht="18.75" x14ac:dyDescent="0.25">
      <c r="A95" s="8" t="s">
        <v>11</v>
      </c>
      <c r="B95" s="10">
        <v>54739065</v>
      </c>
      <c r="C95" s="10">
        <v>52275891</v>
      </c>
      <c r="D95" s="60">
        <f t="shared" si="4"/>
        <v>-4.4998466817071134E-2</v>
      </c>
    </row>
    <row r="96" spans="1:4" ht="18.75" x14ac:dyDescent="0.25">
      <c r="A96" s="8" t="s">
        <v>12</v>
      </c>
      <c r="B96" s="12">
        <f>SUM(B89:B95)</f>
        <v>24109944088</v>
      </c>
      <c r="C96" s="12">
        <f>SUM(C89:C95)</f>
        <v>24958942893</v>
      </c>
      <c r="D96" s="61">
        <f t="shared" si="4"/>
        <v>3.5213636410818705E-2</v>
      </c>
    </row>
    <row r="97" spans="1:4" x14ac:dyDescent="0.25">
      <c r="A97" s="1" t="s">
        <v>13</v>
      </c>
    </row>
    <row r="101" spans="1:4" ht="21.75" x14ac:dyDescent="0.25">
      <c r="A101" s="103" t="s">
        <v>240</v>
      </c>
      <c r="B101" s="103"/>
      <c r="C101" s="103"/>
      <c r="D101" s="103"/>
    </row>
    <row r="102" spans="1:4" ht="21.75" x14ac:dyDescent="0.25">
      <c r="A102" s="129" t="s">
        <v>38</v>
      </c>
      <c r="B102" s="129"/>
      <c r="C102" s="129"/>
      <c r="D102" s="129"/>
    </row>
    <row r="103" spans="1:4" x14ac:dyDescent="0.25">
      <c r="A103" s="109" t="s">
        <v>19</v>
      </c>
      <c r="B103" s="109"/>
      <c r="C103" s="109"/>
      <c r="D103" s="109"/>
    </row>
    <row r="104" spans="1:4" ht="18.75" x14ac:dyDescent="0.25">
      <c r="A104" s="108" t="s">
        <v>2</v>
      </c>
      <c r="B104" s="108" t="s">
        <v>39</v>
      </c>
      <c r="C104" s="108"/>
      <c r="D104" s="108" t="s">
        <v>4</v>
      </c>
    </row>
    <row r="105" spans="1:4" ht="18.75" x14ac:dyDescent="0.25">
      <c r="A105" s="108"/>
      <c r="B105" s="13">
        <v>2022</v>
      </c>
      <c r="C105" s="13">
        <v>2023</v>
      </c>
      <c r="D105" s="108"/>
    </row>
    <row r="106" spans="1:4" ht="18.75" x14ac:dyDescent="0.25">
      <c r="A106" s="8" t="s">
        <v>5</v>
      </c>
      <c r="B106" s="10">
        <v>5946967812</v>
      </c>
      <c r="C106" s="10">
        <v>6563169724</v>
      </c>
      <c r="D106" s="60">
        <f>(C106-B106)/B106</f>
        <v>0.10361615052911606</v>
      </c>
    </row>
    <row r="107" spans="1:4" ht="18.75" x14ac:dyDescent="0.25">
      <c r="A107" s="8" t="s">
        <v>6</v>
      </c>
      <c r="B107" s="10">
        <v>8772163206</v>
      </c>
      <c r="C107" s="10">
        <v>9288800433</v>
      </c>
      <c r="D107" s="60">
        <f t="shared" ref="D107:D113" si="5">(C107-B107)/B107</f>
        <v>5.8895076945972638E-2</v>
      </c>
    </row>
    <row r="108" spans="1:4" ht="18.75" x14ac:dyDescent="0.25">
      <c r="A108" s="8" t="s">
        <v>7</v>
      </c>
      <c r="B108" s="10">
        <v>5918361587</v>
      </c>
      <c r="C108" s="10">
        <v>6097838737</v>
      </c>
      <c r="D108" s="60">
        <f t="shared" si="5"/>
        <v>3.0325478996455917E-2</v>
      </c>
    </row>
    <row r="109" spans="1:4" ht="18.75" x14ac:dyDescent="0.25">
      <c r="A109" s="8" t="s">
        <v>8</v>
      </c>
      <c r="B109" s="10">
        <v>6235996814</v>
      </c>
      <c r="C109" s="10">
        <v>6602387860</v>
      </c>
      <c r="D109" s="60">
        <f t="shared" si="5"/>
        <v>5.8754206733627752E-2</v>
      </c>
    </row>
    <row r="110" spans="1:4" ht="18.75" x14ac:dyDescent="0.25">
      <c r="A110" s="8" t="s">
        <v>9</v>
      </c>
      <c r="B110" s="10">
        <v>534833604</v>
      </c>
      <c r="C110" s="10">
        <v>585428987</v>
      </c>
      <c r="D110" s="60">
        <f t="shared" si="5"/>
        <v>9.4600231962986378E-2</v>
      </c>
    </row>
    <row r="111" spans="1:4" ht="18.75" x14ac:dyDescent="0.25">
      <c r="A111" s="8" t="s">
        <v>10</v>
      </c>
      <c r="B111" s="10">
        <v>1189686260</v>
      </c>
      <c r="C111" s="10">
        <v>1264168938</v>
      </c>
      <c r="D111" s="60">
        <f t="shared" si="5"/>
        <v>6.2606991863552328E-2</v>
      </c>
    </row>
    <row r="112" spans="1:4" ht="18.75" x14ac:dyDescent="0.25">
      <c r="A112" s="8" t="s">
        <v>11</v>
      </c>
      <c r="B112" s="10">
        <v>50373227</v>
      </c>
      <c r="C112" s="10">
        <v>43219278</v>
      </c>
      <c r="D112" s="60">
        <f t="shared" si="5"/>
        <v>-0.1420188744310544</v>
      </c>
    </row>
    <row r="113" spans="1:4" ht="18.75" x14ac:dyDescent="0.25">
      <c r="A113" s="8" t="s">
        <v>21</v>
      </c>
      <c r="B113" s="12">
        <f>SUM(B106:B112)</f>
        <v>28648382510</v>
      </c>
      <c r="C113" s="12">
        <f>SUM(C106:C112)</f>
        <v>30445013957</v>
      </c>
      <c r="D113" s="61">
        <f t="shared" si="5"/>
        <v>6.2713189701822367E-2</v>
      </c>
    </row>
    <row r="114" spans="1:4" x14ac:dyDescent="0.25">
      <c r="A114" s="1" t="s">
        <v>13</v>
      </c>
    </row>
    <row r="118" spans="1:4" ht="21.75" x14ac:dyDescent="0.25">
      <c r="A118" s="103" t="s">
        <v>40</v>
      </c>
      <c r="B118" s="103"/>
      <c r="C118" s="103"/>
    </row>
    <row r="119" spans="1:4" ht="21.75" x14ac:dyDescent="0.25">
      <c r="A119" s="110" t="s">
        <v>250</v>
      </c>
      <c r="B119" s="110"/>
      <c r="C119" s="110"/>
    </row>
    <row r="120" spans="1:4" ht="18.75" x14ac:dyDescent="0.25">
      <c r="A120" s="8" t="s">
        <v>41</v>
      </c>
      <c r="B120" s="8" t="s">
        <v>248</v>
      </c>
      <c r="C120" s="8" t="s">
        <v>42</v>
      </c>
      <c r="D120"/>
    </row>
    <row r="121" spans="1:4" ht="18.75" x14ac:dyDescent="0.25">
      <c r="A121" s="8" t="s">
        <v>43</v>
      </c>
      <c r="B121" s="11">
        <v>140</v>
      </c>
      <c r="C121" s="75">
        <f>B121/$B$124</f>
        <v>0.53435114503816794</v>
      </c>
      <c r="D121"/>
    </row>
    <row r="122" spans="1:4" ht="18.75" x14ac:dyDescent="0.25">
      <c r="A122" s="8" t="s">
        <v>44</v>
      </c>
      <c r="B122" s="11">
        <v>116</v>
      </c>
      <c r="C122" s="75">
        <f t="shared" ref="C122:C123" si="6">B122/$B$124</f>
        <v>0.44274809160305345</v>
      </c>
      <c r="D122"/>
    </row>
    <row r="123" spans="1:4" ht="37.5" x14ac:dyDescent="0.25">
      <c r="A123" s="8" t="s">
        <v>45</v>
      </c>
      <c r="B123" s="11">
        <v>6</v>
      </c>
      <c r="C123" s="75">
        <f t="shared" si="6"/>
        <v>2.2900763358778626E-2</v>
      </c>
      <c r="D123"/>
    </row>
    <row r="124" spans="1:4" ht="18.75" x14ac:dyDescent="0.25">
      <c r="A124" s="8" t="s">
        <v>12</v>
      </c>
      <c r="B124" s="8">
        <f>SUM(B121:B123)</f>
        <v>262</v>
      </c>
      <c r="C124" s="76">
        <f>SUM(C121:C123)</f>
        <v>1</v>
      </c>
      <c r="D124"/>
    </row>
    <row r="125" spans="1:4" x14ac:dyDescent="0.25">
      <c r="A125" s="1" t="s">
        <v>13</v>
      </c>
    </row>
    <row r="129" spans="1:5" ht="21.75" x14ac:dyDescent="0.25">
      <c r="A129" s="102" t="s">
        <v>46</v>
      </c>
      <c r="B129" s="102"/>
      <c r="C129" s="102"/>
      <c r="D129" s="102"/>
    </row>
    <row r="130" spans="1:5" ht="21.75" x14ac:dyDescent="0.25">
      <c r="A130" s="111" t="s">
        <v>47</v>
      </c>
      <c r="B130" s="111"/>
      <c r="C130" s="111"/>
      <c r="D130" s="111"/>
    </row>
    <row r="131" spans="1:5" ht="18.75" x14ac:dyDescent="0.25">
      <c r="A131" s="8" t="s">
        <v>41</v>
      </c>
      <c r="B131" s="8" t="s">
        <v>15</v>
      </c>
      <c r="C131" s="8" t="s">
        <v>48</v>
      </c>
      <c r="D131" s="8" t="s">
        <v>49</v>
      </c>
    </row>
    <row r="132" spans="1:5" ht="37.5" x14ac:dyDescent="0.25">
      <c r="A132" s="8" t="s">
        <v>50</v>
      </c>
      <c r="B132" s="11">
        <v>83</v>
      </c>
      <c r="C132" s="18">
        <v>6</v>
      </c>
      <c r="D132" s="77">
        <f>B132/C132</f>
        <v>13.833333333333334</v>
      </c>
    </row>
    <row r="133" spans="1:5" ht="18.75" x14ac:dyDescent="0.25">
      <c r="A133" s="8" t="s">
        <v>44</v>
      </c>
      <c r="B133" s="11">
        <v>694</v>
      </c>
      <c r="C133" s="18">
        <v>116</v>
      </c>
      <c r="D133" s="77">
        <f>B133/C133</f>
        <v>5.9827586206896548</v>
      </c>
    </row>
    <row r="134" spans="1:5" ht="18.75" x14ac:dyDescent="0.25">
      <c r="A134" s="8" t="s">
        <v>51</v>
      </c>
      <c r="B134" s="11">
        <v>778</v>
      </c>
      <c r="C134" s="18">
        <v>140</v>
      </c>
      <c r="D134" s="77">
        <f>B134/C134</f>
        <v>5.5571428571428569</v>
      </c>
    </row>
    <row r="135" spans="1:5" ht="18.75" x14ac:dyDescent="0.25">
      <c r="A135" s="8" t="s">
        <v>12</v>
      </c>
      <c r="B135" s="55">
        <f>SUM(B132:B134)</f>
        <v>1555</v>
      </c>
      <c r="C135" s="48">
        <f>SUM(C132:C134)</f>
        <v>262</v>
      </c>
      <c r="D135" s="91">
        <f>B135/C135</f>
        <v>5.9351145038167941</v>
      </c>
    </row>
    <row r="136" spans="1:5" x14ac:dyDescent="0.25">
      <c r="A136" s="1" t="s">
        <v>13</v>
      </c>
    </row>
    <row r="140" spans="1:5" ht="21.75" x14ac:dyDescent="0.25">
      <c r="A140" s="102" t="s">
        <v>52</v>
      </c>
      <c r="B140" s="102"/>
      <c r="C140" s="102"/>
      <c r="D140" s="102"/>
      <c r="E140" s="102"/>
    </row>
    <row r="141" spans="1:5" ht="21.75" x14ac:dyDescent="0.25">
      <c r="A141" s="112" t="s">
        <v>53</v>
      </c>
      <c r="B141" s="112"/>
      <c r="C141" s="112"/>
      <c r="D141" s="112"/>
      <c r="E141" s="112"/>
    </row>
    <row r="142" spans="1:5" ht="18.75" x14ac:dyDescent="0.25">
      <c r="A142" s="8" t="s">
        <v>41</v>
      </c>
      <c r="B142" s="19" t="s">
        <v>54</v>
      </c>
      <c r="C142" s="19" t="s">
        <v>55</v>
      </c>
      <c r="D142" s="19" t="s">
        <v>56</v>
      </c>
      <c r="E142" s="19" t="s">
        <v>21</v>
      </c>
    </row>
    <row r="143" spans="1:5" ht="18.75" x14ac:dyDescent="0.25">
      <c r="A143" s="108" t="s">
        <v>51</v>
      </c>
      <c r="B143" s="19" t="s">
        <v>57</v>
      </c>
      <c r="C143" s="20">
        <v>55</v>
      </c>
      <c r="D143" s="35">
        <v>154</v>
      </c>
      <c r="E143" s="20">
        <f>SUM(C143:D143)</f>
        <v>209</v>
      </c>
    </row>
    <row r="144" spans="1:5" ht="18.75" x14ac:dyDescent="0.25">
      <c r="A144" s="108"/>
      <c r="B144" s="19" t="s">
        <v>58</v>
      </c>
      <c r="C144" s="20">
        <v>543</v>
      </c>
      <c r="D144" s="35">
        <v>26</v>
      </c>
      <c r="E144" s="20">
        <f>SUM(C144:D144)</f>
        <v>569</v>
      </c>
    </row>
    <row r="145" spans="1:5" ht="18.75" x14ac:dyDescent="0.25">
      <c r="A145" s="108"/>
      <c r="B145" s="19" t="s">
        <v>12</v>
      </c>
      <c r="C145" s="21">
        <f>SUM(C143:C144)</f>
        <v>598</v>
      </c>
      <c r="D145" s="21">
        <f t="shared" ref="D145:E145" si="7">SUM(D143:D144)</f>
        <v>180</v>
      </c>
      <c r="E145" s="21">
        <f t="shared" si="7"/>
        <v>778</v>
      </c>
    </row>
    <row r="146" spans="1:5" ht="20.25" customHeight="1" x14ac:dyDescent="0.25">
      <c r="A146" s="108" t="s">
        <v>50</v>
      </c>
      <c r="B146" s="19" t="s">
        <v>57</v>
      </c>
      <c r="C146" s="20">
        <v>3</v>
      </c>
      <c r="D146" s="35">
        <v>21</v>
      </c>
      <c r="E146" s="20">
        <f>SUM(C146:D146)</f>
        <v>24</v>
      </c>
    </row>
    <row r="147" spans="1:5" ht="18.75" x14ac:dyDescent="0.25">
      <c r="A147" s="108"/>
      <c r="B147" s="19" t="s">
        <v>58</v>
      </c>
      <c r="C147" s="20">
        <v>44</v>
      </c>
      <c r="D147" s="35">
        <v>15</v>
      </c>
      <c r="E147" s="20">
        <f>SUM(C147:D147)</f>
        <v>59</v>
      </c>
    </row>
    <row r="148" spans="1:5" ht="18.75" x14ac:dyDescent="0.25">
      <c r="A148" s="108"/>
      <c r="B148" s="19" t="s">
        <v>12</v>
      </c>
      <c r="C148" s="21">
        <f>SUM(C146:C147)</f>
        <v>47</v>
      </c>
      <c r="D148" s="21">
        <f t="shared" ref="D148:E148" si="8">SUM(D146:D147)</f>
        <v>36</v>
      </c>
      <c r="E148" s="21">
        <f t="shared" si="8"/>
        <v>83</v>
      </c>
    </row>
    <row r="149" spans="1:5" ht="18.75" x14ac:dyDescent="0.25">
      <c r="A149" s="108" t="s">
        <v>59</v>
      </c>
      <c r="B149" s="19" t="s">
        <v>57</v>
      </c>
      <c r="C149" s="20">
        <v>31</v>
      </c>
      <c r="D149" s="35">
        <v>45</v>
      </c>
      <c r="E149" s="20">
        <f>SUM(C149:D149)</f>
        <v>76</v>
      </c>
    </row>
    <row r="150" spans="1:5" ht="18.75" x14ac:dyDescent="0.25">
      <c r="A150" s="108"/>
      <c r="B150" s="19" t="s">
        <v>58</v>
      </c>
      <c r="C150" s="20">
        <v>502</v>
      </c>
      <c r="D150" s="35">
        <v>116</v>
      </c>
      <c r="E150" s="20">
        <f>SUM(C150:D150)</f>
        <v>618</v>
      </c>
    </row>
    <row r="151" spans="1:5" ht="18.75" x14ac:dyDescent="0.25">
      <c r="A151" s="108"/>
      <c r="B151" s="8" t="s">
        <v>12</v>
      </c>
      <c r="C151" s="21">
        <f>SUM(C149:C150)</f>
        <v>533</v>
      </c>
      <c r="D151" s="21">
        <f t="shared" ref="D151:E151" si="9">SUM(D149:D150)</f>
        <v>161</v>
      </c>
      <c r="E151" s="21">
        <f t="shared" si="9"/>
        <v>694</v>
      </c>
    </row>
    <row r="152" spans="1:5" ht="18.75" x14ac:dyDescent="0.25">
      <c r="A152" s="108" t="s">
        <v>12</v>
      </c>
      <c r="B152" s="108"/>
      <c r="C152" s="22">
        <f>SUM(C151,C148,C145)</f>
        <v>1178</v>
      </c>
      <c r="D152" s="19">
        <f>SUM(D151,D148,D145)</f>
        <v>377</v>
      </c>
      <c r="E152" s="22">
        <f>SUM(E145,E148,E151)</f>
        <v>1555</v>
      </c>
    </row>
    <row r="153" spans="1:5" x14ac:dyDescent="0.25">
      <c r="A153" s="1" t="s">
        <v>13</v>
      </c>
    </row>
    <row r="157" spans="1:5" ht="21.75" x14ac:dyDescent="0.25">
      <c r="A157" s="102" t="s">
        <v>60</v>
      </c>
      <c r="B157" s="102"/>
      <c r="C157" s="102"/>
    </row>
    <row r="158" spans="1:5" ht="21.75" customHeight="1" x14ac:dyDescent="0.25">
      <c r="A158" s="102" t="s">
        <v>242</v>
      </c>
      <c r="B158" s="102"/>
      <c r="C158" s="102"/>
    </row>
    <row r="159" spans="1:5" x14ac:dyDescent="0.25">
      <c r="A159" s="109" t="s">
        <v>19</v>
      </c>
      <c r="B159" s="109"/>
      <c r="C159" s="109"/>
    </row>
    <row r="160" spans="1:5" ht="18.75" x14ac:dyDescent="0.25">
      <c r="A160" s="8" t="s">
        <v>41</v>
      </c>
      <c r="B160" s="8" t="s">
        <v>20</v>
      </c>
      <c r="C160" s="8" t="s">
        <v>61</v>
      </c>
      <c r="D160"/>
    </row>
    <row r="161" spans="1:4" ht="18.75" x14ac:dyDescent="0.25">
      <c r="A161" s="8" t="s">
        <v>43</v>
      </c>
      <c r="B161" s="27">
        <v>129801322.56946667</v>
      </c>
      <c r="C161" s="73">
        <f>B161/$B$164</f>
        <v>0.74783268558473748</v>
      </c>
      <c r="D161"/>
    </row>
    <row r="162" spans="1:4" ht="18.75" x14ac:dyDescent="0.25">
      <c r="A162" s="8" t="s">
        <v>44</v>
      </c>
      <c r="B162" s="27">
        <v>34683205.886775807</v>
      </c>
      <c r="C162" s="73">
        <f t="shared" ref="C162:C163" si="10">B162/$B$164</f>
        <v>0.19982257876544302</v>
      </c>
      <c r="D162"/>
    </row>
    <row r="163" spans="1:4" ht="37.5" x14ac:dyDescent="0.25">
      <c r="A163" s="8" t="s">
        <v>62</v>
      </c>
      <c r="B163" s="27">
        <v>9085476</v>
      </c>
      <c r="C163" s="73">
        <f t="shared" si="10"/>
        <v>5.2344735649819472E-2</v>
      </c>
      <c r="D163"/>
    </row>
    <row r="164" spans="1:4" ht="18.75" x14ac:dyDescent="0.25">
      <c r="A164" s="8" t="s">
        <v>237</v>
      </c>
      <c r="B164" s="24">
        <f>SUM(B161:B163)</f>
        <v>173570004.45624247</v>
      </c>
      <c r="C164" s="74">
        <f>SUM(C161:C163)</f>
        <v>1</v>
      </c>
      <c r="D164"/>
    </row>
    <row r="165" spans="1:4" x14ac:dyDescent="0.25">
      <c r="A165" s="1" t="s">
        <v>13</v>
      </c>
    </row>
    <row r="166" spans="1:4" x14ac:dyDescent="0.25">
      <c r="A166" s="6" t="s">
        <v>63</v>
      </c>
    </row>
    <row r="170" spans="1:4" ht="21.75" x14ac:dyDescent="0.25">
      <c r="A170" s="102" t="s">
        <v>64</v>
      </c>
      <c r="B170" s="102"/>
      <c r="C170" s="102"/>
    </row>
    <row r="171" spans="1:4" ht="21.75" x14ac:dyDescent="0.25">
      <c r="A171" s="102" t="s">
        <v>243</v>
      </c>
      <c r="B171" s="102"/>
      <c r="C171" s="102"/>
    </row>
    <row r="172" spans="1:4" x14ac:dyDescent="0.25">
      <c r="A172" s="109" t="s">
        <v>19</v>
      </c>
      <c r="B172" s="109"/>
      <c r="C172" s="109"/>
    </row>
    <row r="173" spans="1:4" ht="18.75" x14ac:dyDescent="0.25">
      <c r="A173" s="8" t="s">
        <v>41</v>
      </c>
      <c r="B173" s="8" t="s">
        <v>65</v>
      </c>
      <c r="C173" s="8" t="s">
        <v>61</v>
      </c>
      <c r="D173"/>
    </row>
    <row r="174" spans="1:4" ht="18.75" x14ac:dyDescent="0.25">
      <c r="A174" s="8" t="s">
        <v>43</v>
      </c>
      <c r="B174" s="27">
        <v>1183840618.0302818</v>
      </c>
      <c r="C174" s="73">
        <f>B174/B177</f>
        <v>0.80774706636070903</v>
      </c>
      <c r="D174"/>
    </row>
    <row r="175" spans="1:4" ht="18.75" x14ac:dyDescent="0.25">
      <c r="A175" s="8" t="s">
        <v>44</v>
      </c>
      <c r="B175" s="27">
        <v>182757589.25494319</v>
      </c>
      <c r="C175" s="73">
        <f>B175/B177</f>
        <v>0.1246974502542873</v>
      </c>
      <c r="D175"/>
    </row>
    <row r="176" spans="1:4" ht="37.5" x14ac:dyDescent="0.25">
      <c r="A176" s="8" t="s">
        <v>62</v>
      </c>
      <c r="B176" s="27">
        <v>99009861.542627364</v>
      </c>
      <c r="C176" s="73">
        <f>B176/B177</f>
        <v>6.7555483385003723E-2</v>
      </c>
      <c r="D176"/>
    </row>
    <row r="177" spans="1:4" ht="18.75" x14ac:dyDescent="0.25">
      <c r="A177" s="8" t="s">
        <v>12</v>
      </c>
      <c r="B177" s="24">
        <f>SUM(B174:B176)</f>
        <v>1465608068.8278522</v>
      </c>
      <c r="C177" s="74">
        <f>SUM(C174:C176)</f>
        <v>1</v>
      </c>
      <c r="D177"/>
    </row>
    <row r="178" spans="1:4" x14ac:dyDescent="0.25">
      <c r="A178" s="1" t="s">
        <v>13</v>
      </c>
    </row>
    <row r="179" spans="1:4" x14ac:dyDescent="0.25">
      <c r="A179" s="6" t="s">
        <v>63</v>
      </c>
    </row>
    <row r="183" spans="1:4" ht="21.75" x14ac:dyDescent="0.25">
      <c r="A183" s="102" t="s">
        <v>66</v>
      </c>
      <c r="B183" s="102"/>
      <c r="C183" s="102"/>
    </row>
    <row r="184" spans="1:4" ht="36" customHeight="1" x14ac:dyDescent="0.25">
      <c r="A184" s="125" t="s">
        <v>244</v>
      </c>
      <c r="B184" s="125"/>
      <c r="C184" s="125"/>
    </row>
    <row r="185" spans="1:4" x14ac:dyDescent="0.25">
      <c r="A185" s="109" t="s">
        <v>19</v>
      </c>
      <c r="B185" s="109"/>
      <c r="C185" s="109"/>
    </row>
    <row r="186" spans="1:4" ht="18.75" x14ac:dyDescent="0.25">
      <c r="A186" s="8" t="s">
        <v>41</v>
      </c>
      <c r="B186" s="8" t="s">
        <v>249</v>
      </c>
      <c r="C186" s="8" t="s">
        <v>61</v>
      </c>
      <c r="D186"/>
    </row>
    <row r="187" spans="1:4" ht="18.75" x14ac:dyDescent="0.25">
      <c r="A187" s="8" t="s">
        <v>43</v>
      </c>
      <c r="B187" s="27">
        <v>140045694.53498837</v>
      </c>
      <c r="C187" s="73">
        <f>B187/$B$190</f>
        <v>0.69522586639133155</v>
      </c>
      <c r="D187"/>
    </row>
    <row r="188" spans="1:4" ht="18.75" x14ac:dyDescent="0.25">
      <c r="A188" s="8" t="s">
        <v>44</v>
      </c>
      <c r="B188" s="27">
        <v>53628808.701128878</v>
      </c>
      <c r="C188" s="73">
        <f t="shared" ref="C188:C189" si="11">B188/$B$190</f>
        <v>0.26622835579898824</v>
      </c>
      <c r="D188"/>
    </row>
    <row r="189" spans="1:4" ht="37.5" x14ac:dyDescent="0.25">
      <c r="A189" s="8" t="s">
        <v>62</v>
      </c>
      <c r="B189" s="27">
        <v>7764627.994594017</v>
      </c>
      <c r="C189" s="73">
        <f t="shared" si="11"/>
        <v>3.854577780968025E-2</v>
      </c>
      <c r="D189"/>
    </row>
    <row r="190" spans="1:4" ht="18.75" x14ac:dyDescent="0.25">
      <c r="A190" s="8" t="s">
        <v>237</v>
      </c>
      <c r="B190" s="24">
        <f>SUM(B187:B189)</f>
        <v>201439131.23071125</v>
      </c>
      <c r="C190" s="74">
        <f>SUM(C187:C189)</f>
        <v>1</v>
      </c>
      <c r="D190"/>
    </row>
    <row r="191" spans="1:4" x14ac:dyDescent="0.25">
      <c r="A191" s="1" t="s">
        <v>13</v>
      </c>
    </row>
    <row r="192" spans="1:4" x14ac:dyDescent="0.25">
      <c r="A192" s="6" t="s">
        <v>63</v>
      </c>
    </row>
    <row r="196" spans="1:4" ht="21.75" x14ac:dyDescent="0.25">
      <c r="A196" s="102" t="s">
        <v>67</v>
      </c>
      <c r="B196" s="102"/>
      <c r="C196" s="102"/>
    </row>
    <row r="197" spans="1:4" ht="21.75" x14ac:dyDescent="0.25">
      <c r="A197" s="125" t="s">
        <v>245</v>
      </c>
      <c r="B197" s="125"/>
      <c r="C197" s="125"/>
    </row>
    <row r="198" spans="1:4" x14ac:dyDescent="0.25">
      <c r="A198" s="109" t="s">
        <v>19</v>
      </c>
      <c r="B198" s="109"/>
      <c r="C198" s="109"/>
    </row>
    <row r="199" spans="1:4" ht="18.75" x14ac:dyDescent="0.25">
      <c r="A199" s="8" t="s">
        <v>41</v>
      </c>
      <c r="B199" s="8" t="s">
        <v>39</v>
      </c>
      <c r="C199" s="8" t="s">
        <v>61</v>
      </c>
      <c r="D199"/>
    </row>
    <row r="200" spans="1:4" ht="18.75" x14ac:dyDescent="0.25">
      <c r="A200" s="8" t="s">
        <v>43</v>
      </c>
      <c r="B200" s="27">
        <v>1043794923.4952934</v>
      </c>
      <c r="C200" s="73">
        <f>B200/$B$203</f>
        <v>0.82567676870725693</v>
      </c>
      <c r="D200"/>
    </row>
    <row r="201" spans="1:4" ht="18.75" x14ac:dyDescent="0.25">
      <c r="A201" s="8" t="s">
        <v>44</v>
      </c>
      <c r="B201" s="27">
        <v>129128780.55381432</v>
      </c>
      <c r="C201" s="73">
        <f t="shared" ref="C201:C202" si="12">B201/$B$203</f>
        <v>0.10214519334674907</v>
      </c>
      <c r="D201"/>
    </row>
    <row r="202" spans="1:4" ht="37.5" x14ac:dyDescent="0.25">
      <c r="A202" s="8" t="s">
        <v>62</v>
      </c>
      <c r="B202" s="27">
        <v>91245233.548033342</v>
      </c>
      <c r="C202" s="73">
        <f t="shared" si="12"/>
        <v>7.2178037945993978E-2</v>
      </c>
      <c r="D202"/>
    </row>
    <row r="203" spans="1:4" ht="18.75" x14ac:dyDescent="0.25">
      <c r="A203" s="8" t="s">
        <v>12</v>
      </c>
      <c r="B203" s="24">
        <f>SUM(B200:B202)</f>
        <v>1264168937.597141</v>
      </c>
      <c r="C203" s="74">
        <f>SUM(C200:C202)</f>
        <v>1</v>
      </c>
      <c r="D203"/>
    </row>
    <row r="204" spans="1:4" x14ac:dyDescent="0.25">
      <c r="A204" s="1" t="s">
        <v>13</v>
      </c>
    </row>
    <row r="208" spans="1:4" ht="21.75" x14ac:dyDescent="0.25">
      <c r="A208" s="103" t="s">
        <v>68</v>
      </c>
      <c r="B208" s="103"/>
      <c r="C208" s="103"/>
      <c r="D208" s="103"/>
    </row>
    <row r="209" spans="1:4" ht="21.75" x14ac:dyDescent="0.25">
      <c r="A209" s="104" t="s">
        <v>69</v>
      </c>
      <c r="B209" s="104"/>
      <c r="C209" s="104"/>
      <c r="D209" s="104"/>
    </row>
    <row r="210" spans="1:4" ht="18.75" x14ac:dyDescent="0.25">
      <c r="A210" s="8" t="s">
        <v>70</v>
      </c>
      <c r="B210" s="8" t="s">
        <v>71</v>
      </c>
      <c r="C210" s="8" t="s">
        <v>3</v>
      </c>
      <c r="D210" s="8" t="s">
        <v>61</v>
      </c>
    </row>
    <row r="211" spans="1:4" ht="18.75" x14ac:dyDescent="0.25">
      <c r="A211" s="8">
        <v>10</v>
      </c>
      <c r="B211" s="8" t="s">
        <v>72</v>
      </c>
      <c r="C211" s="25">
        <v>632</v>
      </c>
      <c r="D211" s="60">
        <f>C211/$C$234</f>
        <v>0.10508812770202861</v>
      </c>
    </row>
    <row r="212" spans="1:4" ht="18.75" x14ac:dyDescent="0.25">
      <c r="A212" s="8">
        <v>11</v>
      </c>
      <c r="B212" s="8" t="s">
        <v>73</v>
      </c>
      <c r="C212" s="25">
        <v>60</v>
      </c>
      <c r="D212" s="60">
        <f t="shared" ref="D212:D233" si="13">C212/$C$234</f>
        <v>9.9767209843698041E-3</v>
      </c>
    </row>
    <row r="213" spans="1:4" ht="18.75" x14ac:dyDescent="0.25">
      <c r="A213" s="8">
        <v>12</v>
      </c>
      <c r="B213" s="8" t="s">
        <v>74</v>
      </c>
      <c r="C213" s="25">
        <v>10</v>
      </c>
      <c r="D213" s="60">
        <f t="shared" si="13"/>
        <v>1.6627868307283007E-3</v>
      </c>
    </row>
    <row r="214" spans="1:4" ht="18.75" x14ac:dyDescent="0.25">
      <c r="A214" s="8">
        <v>13</v>
      </c>
      <c r="B214" s="8" t="s">
        <v>75</v>
      </c>
      <c r="C214" s="25">
        <v>120</v>
      </c>
      <c r="D214" s="60">
        <f t="shared" si="13"/>
        <v>1.9953441968739608E-2</v>
      </c>
    </row>
    <row r="215" spans="1:4" ht="18.75" x14ac:dyDescent="0.25">
      <c r="A215" s="8">
        <v>14</v>
      </c>
      <c r="B215" s="8" t="s">
        <v>76</v>
      </c>
      <c r="C215" s="26">
        <v>2458</v>
      </c>
      <c r="D215" s="60">
        <f t="shared" si="13"/>
        <v>0.40871300299301627</v>
      </c>
    </row>
    <row r="216" spans="1:4" ht="18.75" x14ac:dyDescent="0.25">
      <c r="A216" s="8">
        <v>15</v>
      </c>
      <c r="B216" s="8" t="s">
        <v>77</v>
      </c>
      <c r="C216" s="25">
        <v>6</v>
      </c>
      <c r="D216" s="60">
        <f t="shared" si="13"/>
        <v>9.9767209843698037E-4</v>
      </c>
    </row>
    <row r="217" spans="1:4" ht="37.5" x14ac:dyDescent="0.25">
      <c r="A217" s="8">
        <v>16</v>
      </c>
      <c r="B217" s="8" t="s">
        <v>78</v>
      </c>
      <c r="C217" s="25">
        <v>112</v>
      </c>
      <c r="D217" s="60">
        <f t="shared" si="13"/>
        <v>1.8623212504156966E-2</v>
      </c>
    </row>
    <row r="218" spans="1:4" ht="18.75" x14ac:dyDescent="0.25">
      <c r="A218" s="8">
        <v>17</v>
      </c>
      <c r="B218" s="8" t="s">
        <v>79</v>
      </c>
      <c r="C218" s="25">
        <v>147</v>
      </c>
      <c r="D218" s="60">
        <f t="shared" si="13"/>
        <v>2.444296641170602E-2</v>
      </c>
    </row>
    <row r="219" spans="1:4" ht="30" customHeight="1" x14ac:dyDescent="0.25">
      <c r="A219" s="8">
        <v>18</v>
      </c>
      <c r="B219" s="8" t="s">
        <v>80</v>
      </c>
      <c r="C219" s="25">
        <v>167</v>
      </c>
      <c r="D219" s="60">
        <f t="shared" si="13"/>
        <v>2.776854007316262E-2</v>
      </c>
    </row>
    <row r="220" spans="1:4" ht="28.5" customHeight="1" x14ac:dyDescent="0.25">
      <c r="A220" s="8">
        <v>19</v>
      </c>
      <c r="B220" s="8" t="s">
        <v>81</v>
      </c>
      <c r="C220" s="25">
        <v>47</v>
      </c>
      <c r="D220" s="60">
        <f t="shared" si="13"/>
        <v>7.8150981044230131E-3</v>
      </c>
    </row>
    <row r="221" spans="1:4" ht="29.25" customHeight="1" x14ac:dyDescent="0.25">
      <c r="A221" s="8">
        <v>20</v>
      </c>
      <c r="B221" s="8" t="s">
        <v>82</v>
      </c>
      <c r="C221" s="25">
        <v>195</v>
      </c>
      <c r="D221" s="60">
        <f t="shared" si="13"/>
        <v>3.2424343199201865E-2</v>
      </c>
    </row>
    <row r="222" spans="1:4" ht="18.75" x14ac:dyDescent="0.25">
      <c r="A222" s="8">
        <v>22</v>
      </c>
      <c r="B222" s="8" t="s">
        <v>83</v>
      </c>
      <c r="C222" s="25">
        <v>134</v>
      </c>
      <c r="D222" s="60">
        <f t="shared" si="13"/>
        <v>2.2281343531759229E-2</v>
      </c>
    </row>
    <row r="223" spans="1:4" ht="18.75" x14ac:dyDescent="0.25">
      <c r="A223" s="8">
        <v>23</v>
      </c>
      <c r="B223" s="8" t="s">
        <v>84</v>
      </c>
      <c r="C223" s="25">
        <v>112</v>
      </c>
      <c r="D223" s="60">
        <f t="shared" si="13"/>
        <v>1.8623212504156966E-2</v>
      </c>
    </row>
    <row r="224" spans="1:4" ht="18.75" x14ac:dyDescent="0.25">
      <c r="A224" s="8">
        <v>24</v>
      </c>
      <c r="B224" s="8" t="s">
        <v>85</v>
      </c>
      <c r="C224" s="25">
        <v>14</v>
      </c>
      <c r="D224" s="60">
        <f t="shared" si="13"/>
        <v>2.3279015630196208E-3</v>
      </c>
    </row>
    <row r="225" spans="1:5" ht="30" customHeight="1" x14ac:dyDescent="0.25">
      <c r="A225" s="8">
        <v>25</v>
      </c>
      <c r="B225" s="8" t="s">
        <v>86</v>
      </c>
      <c r="C225" s="26">
        <v>1098</v>
      </c>
      <c r="D225" s="60">
        <f t="shared" si="13"/>
        <v>0.1825739940139674</v>
      </c>
    </row>
    <row r="226" spans="1:5" ht="27" customHeight="1" x14ac:dyDescent="0.25">
      <c r="A226" s="8">
        <v>26</v>
      </c>
      <c r="B226" s="8" t="s">
        <v>87</v>
      </c>
      <c r="C226" s="25">
        <v>13</v>
      </c>
      <c r="D226" s="60">
        <f t="shared" si="13"/>
        <v>2.161622879946791E-3</v>
      </c>
    </row>
    <row r="227" spans="1:5" ht="18.75" x14ac:dyDescent="0.25">
      <c r="A227" s="8">
        <v>27</v>
      </c>
      <c r="B227" s="8" t="s">
        <v>88</v>
      </c>
      <c r="C227" s="25">
        <v>45</v>
      </c>
      <c r="D227" s="60">
        <f t="shared" si="13"/>
        <v>7.4825407382773526E-3</v>
      </c>
    </row>
    <row r="228" spans="1:5" ht="23.25" customHeight="1" x14ac:dyDescent="0.25">
      <c r="A228" s="8">
        <v>28</v>
      </c>
      <c r="B228" s="8" t="s">
        <v>89</v>
      </c>
      <c r="C228" s="25">
        <v>34</v>
      </c>
      <c r="D228" s="60">
        <f t="shared" si="13"/>
        <v>5.6534752244762222E-3</v>
      </c>
    </row>
    <row r="229" spans="1:5" ht="29.25" customHeight="1" x14ac:dyDescent="0.25">
      <c r="A229" s="8">
        <v>29</v>
      </c>
      <c r="B229" s="8" t="s">
        <v>90</v>
      </c>
      <c r="C229" s="25">
        <v>12</v>
      </c>
      <c r="D229" s="60">
        <f t="shared" si="13"/>
        <v>1.9953441968739607E-3</v>
      </c>
    </row>
    <row r="230" spans="1:5" ht="18.75" x14ac:dyDescent="0.25">
      <c r="A230" s="8">
        <v>30</v>
      </c>
      <c r="B230" s="8" t="s">
        <v>91</v>
      </c>
      <c r="C230" s="25">
        <v>8</v>
      </c>
      <c r="D230" s="60">
        <f t="shared" si="13"/>
        <v>1.3302294645826404E-3</v>
      </c>
    </row>
    <row r="231" spans="1:5" ht="18.75" x14ac:dyDescent="0.25">
      <c r="A231" s="8">
        <v>31</v>
      </c>
      <c r="B231" s="8" t="s">
        <v>92</v>
      </c>
      <c r="C231" s="25">
        <v>189</v>
      </c>
      <c r="D231" s="60">
        <f t="shared" si="13"/>
        <v>3.1426671100764879E-2</v>
      </c>
    </row>
    <row r="232" spans="1:5" ht="18.75" x14ac:dyDescent="0.25">
      <c r="A232" s="8">
        <v>32</v>
      </c>
      <c r="B232" s="8" t="s">
        <v>93</v>
      </c>
      <c r="C232" s="25">
        <v>129</v>
      </c>
      <c r="D232" s="60">
        <f t="shared" si="13"/>
        <v>2.1449950116395076E-2</v>
      </c>
    </row>
    <row r="233" spans="1:5" ht="18.75" x14ac:dyDescent="0.25">
      <c r="A233" s="8">
        <v>33</v>
      </c>
      <c r="B233" s="8" t="s">
        <v>94</v>
      </c>
      <c r="C233" s="25">
        <v>272</v>
      </c>
      <c r="D233" s="60">
        <f t="shared" si="13"/>
        <v>4.5227801795809777E-2</v>
      </c>
    </row>
    <row r="234" spans="1:5" ht="18.75" x14ac:dyDescent="0.25">
      <c r="A234" s="108" t="s">
        <v>246</v>
      </c>
      <c r="B234" s="108"/>
      <c r="C234" s="44">
        <f>SUM(C211:C233)</f>
        <v>6014</v>
      </c>
      <c r="D234" s="78">
        <f>SUM(D211:D233)</f>
        <v>1.0000000000000002</v>
      </c>
    </row>
    <row r="235" spans="1:5" x14ac:dyDescent="0.25">
      <c r="A235" s="1" t="s">
        <v>210</v>
      </c>
    </row>
    <row r="236" spans="1:5" x14ac:dyDescent="0.25">
      <c r="A236" s="6" t="s">
        <v>63</v>
      </c>
    </row>
    <row r="240" spans="1:5" ht="21.75" x14ac:dyDescent="0.25">
      <c r="A240" s="102" t="s">
        <v>95</v>
      </c>
      <c r="B240" s="102"/>
      <c r="C240" s="102"/>
      <c r="D240" s="102"/>
      <c r="E240" s="62"/>
    </row>
    <row r="241" spans="1:5" ht="21.75" x14ac:dyDescent="0.25">
      <c r="A241" s="102" t="s">
        <v>229</v>
      </c>
      <c r="B241" s="102"/>
      <c r="C241" s="102"/>
      <c r="D241" s="102"/>
      <c r="E241" s="62"/>
    </row>
    <row r="242" spans="1:5" ht="32.25" customHeight="1" x14ac:dyDescent="0.25">
      <c r="A242" s="8" t="s">
        <v>96</v>
      </c>
      <c r="B242" s="8" t="s">
        <v>71</v>
      </c>
      <c r="C242" s="8" t="s">
        <v>15</v>
      </c>
      <c r="D242" s="8" t="s">
        <v>61</v>
      </c>
      <c r="E242" s="8" t="s">
        <v>97</v>
      </c>
    </row>
    <row r="243" spans="1:5" ht="28.5" customHeight="1" x14ac:dyDescent="0.25">
      <c r="A243" s="8">
        <v>10</v>
      </c>
      <c r="B243" s="8" t="s">
        <v>72</v>
      </c>
      <c r="C243" s="89">
        <v>9159.2625000000007</v>
      </c>
      <c r="D243" s="60">
        <f>C243/$C$266</f>
        <v>0.11773438965182075</v>
      </c>
      <c r="E243" s="79">
        <f>C243/C211</f>
        <v>14.492503955696204</v>
      </c>
    </row>
    <row r="244" spans="1:5" ht="28.5" customHeight="1" x14ac:dyDescent="0.25">
      <c r="A244" s="8">
        <v>11</v>
      </c>
      <c r="B244" s="8" t="s">
        <v>73</v>
      </c>
      <c r="C244" s="90">
        <v>2213.4888888888886</v>
      </c>
      <c r="D244" s="60">
        <f t="shared" ref="D244:D265" si="14">C244/$C$266</f>
        <v>2.8452483301403379E-2</v>
      </c>
      <c r="E244" s="79">
        <f t="shared" ref="E244:E266" si="15">C244/C212</f>
        <v>36.891481481481478</v>
      </c>
    </row>
    <row r="245" spans="1:5" ht="28.5" customHeight="1" x14ac:dyDescent="0.25">
      <c r="A245" s="8">
        <v>12</v>
      </c>
      <c r="B245" s="8" t="s">
        <v>74</v>
      </c>
      <c r="C245" s="90">
        <v>849.5</v>
      </c>
      <c r="D245" s="60">
        <f t="shared" si="14"/>
        <v>1.0919587031076107E-2</v>
      </c>
      <c r="E245" s="79">
        <f t="shared" si="15"/>
        <v>84.95</v>
      </c>
    </row>
    <row r="246" spans="1:5" ht="28.5" customHeight="1" x14ac:dyDescent="0.25">
      <c r="A246" s="8">
        <v>13</v>
      </c>
      <c r="B246" s="8" t="s">
        <v>75</v>
      </c>
      <c r="C246" s="90">
        <v>1881.866666666667</v>
      </c>
      <c r="D246" s="60">
        <f t="shared" si="14"/>
        <v>2.4189766742257517E-2</v>
      </c>
      <c r="E246" s="79">
        <f t="shared" si="15"/>
        <v>15.682222222222226</v>
      </c>
    </row>
    <row r="247" spans="1:5" ht="28.5" customHeight="1" x14ac:dyDescent="0.25">
      <c r="A247" s="8">
        <v>14</v>
      </c>
      <c r="B247" s="8" t="s">
        <v>76</v>
      </c>
      <c r="C247" s="90">
        <v>20287.226839723742</v>
      </c>
      <c r="D247" s="60">
        <f t="shared" si="14"/>
        <v>0.26077473701653497</v>
      </c>
      <c r="E247" s="79">
        <f t="shared" si="15"/>
        <v>8.2535503823123442</v>
      </c>
    </row>
    <row r="248" spans="1:5" ht="36.75" customHeight="1" x14ac:dyDescent="0.25">
      <c r="A248" s="8">
        <v>15</v>
      </c>
      <c r="B248" s="8" t="s">
        <v>77</v>
      </c>
      <c r="C248" s="90">
        <v>268.68</v>
      </c>
      <c r="D248" s="60">
        <f t="shared" si="14"/>
        <v>3.4536487857675436E-3</v>
      </c>
      <c r="E248" s="79">
        <f t="shared" si="15"/>
        <v>44.78</v>
      </c>
    </row>
    <row r="249" spans="1:5" ht="69.75" customHeight="1" x14ac:dyDescent="0.25">
      <c r="A249" s="8">
        <v>16</v>
      </c>
      <c r="B249" s="8" t="s">
        <v>78</v>
      </c>
      <c r="C249" s="90">
        <v>1270</v>
      </c>
      <c r="D249" s="60">
        <f t="shared" si="14"/>
        <v>1.6324750476123195E-2</v>
      </c>
      <c r="E249" s="79">
        <f t="shared" si="15"/>
        <v>11.339285714285714</v>
      </c>
    </row>
    <row r="250" spans="1:5" ht="33" customHeight="1" x14ac:dyDescent="0.25">
      <c r="A250" s="8">
        <v>17</v>
      </c>
      <c r="B250" s="8" t="s">
        <v>79</v>
      </c>
      <c r="C250" s="90">
        <v>2710.800000000002</v>
      </c>
      <c r="D250" s="60">
        <f t="shared" si="14"/>
        <v>3.4844987079271493E-2</v>
      </c>
      <c r="E250" s="79">
        <f t="shared" si="15"/>
        <v>18.440816326530626</v>
      </c>
    </row>
    <row r="251" spans="1:5" ht="42.75" customHeight="1" x14ac:dyDescent="0.25">
      <c r="A251" s="8">
        <v>18</v>
      </c>
      <c r="B251" s="8" t="s">
        <v>80</v>
      </c>
      <c r="C251" s="90">
        <v>2040.9333333333332</v>
      </c>
      <c r="D251" s="60">
        <f t="shared" si="14"/>
        <v>2.6234431027613411E-2</v>
      </c>
      <c r="E251" s="79">
        <f t="shared" si="15"/>
        <v>12.221157684630738</v>
      </c>
    </row>
    <row r="252" spans="1:5" ht="37.5" customHeight="1" x14ac:dyDescent="0.25">
      <c r="A252" s="8">
        <v>19</v>
      </c>
      <c r="B252" s="8" t="s">
        <v>81</v>
      </c>
      <c r="C252" s="90">
        <v>1487.6888888888886</v>
      </c>
      <c r="D252" s="60">
        <f t="shared" si="14"/>
        <v>1.9122952674970137E-2</v>
      </c>
      <c r="E252" s="79">
        <f t="shared" si="15"/>
        <v>31.652955082742313</v>
      </c>
    </row>
    <row r="253" spans="1:5" ht="38.25" customHeight="1" x14ac:dyDescent="0.25">
      <c r="A253" s="8">
        <v>20</v>
      </c>
      <c r="B253" s="8" t="s">
        <v>82</v>
      </c>
      <c r="C253" s="90">
        <v>2731.8333333333339</v>
      </c>
      <c r="D253" s="60">
        <f t="shared" si="14"/>
        <v>3.5115352369309107E-2</v>
      </c>
      <c r="E253" s="79">
        <f t="shared" si="15"/>
        <v>14.009401709401713</v>
      </c>
    </row>
    <row r="254" spans="1:5" ht="29.25" customHeight="1" x14ac:dyDescent="0.25">
      <c r="A254" s="8">
        <v>22</v>
      </c>
      <c r="B254" s="8" t="s">
        <v>83</v>
      </c>
      <c r="C254" s="90">
        <v>4211.7666666666673</v>
      </c>
      <c r="D254" s="60">
        <f t="shared" si="14"/>
        <v>5.4138614092115345E-2</v>
      </c>
      <c r="E254" s="79">
        <f t="shared" si="15"/>
        <v>31.431094527363189</v>
      </c>
    </row>
    <row r="255" spans="1:5" ht="37.5" customHeight="1" x14ac:dyDescent="0.25">
      <c r="A255" s="8">
        <v>23</v>
      </c>
      <c r="B255" s="8" t="s">
        <v>84</v>
      </c>
      <c r="C255" s="90">
        <v>2918.9</v>
      </c>
      <c r="D255" s="60">
        <f t="shared" si="14"/>
        <v>3.75199324131937E-2</v>
      </c>
      <c r="E255" s="79">
        <f t="shared" si="15"/>
        <v>26.061607142857145</v>
      </c>
    </row>
    <row r="256" spans="1:5" ht="26.25" customHeight="1" x14ac:dyDescent="0.25">
      <c r="A256" s="8">
        <v>24</v>
      </c>
      <c r="B256" s="8" t="s">
        <v>85</v>
      </c>
      <c r="C256" s="90">
        <v>697</v>
      </c>
      <c r="D256" s="60">
        <f t="shared" si="14"/>
        <v>8.9593315605180062E-3</v>
      </c>
      <c r="E256" s="79">
        <f t="shared" si="15"/>
        <v>49.785714285714285</v>
      </c>
    </row>
    <row r="257" spans="1:5" ht="41.25" customHeight="1" x14ac:dyDescent="0.25">
      <c r="A257" s="8">
        <v>25</v>
      </c>
      <c r="B257" s="8" t="s">
        <v>86</v>
      </c>
      <c r="C257" s="90">
        <v>13488.361904761903</v>
      </c>
      <c r="D257" s="60">
        <f t="shared" si="14"/>
        <v>0.17338121450935737</v>
      </c>
      <c r="E257" s="79">
        <f t="shared" si="15"/>
        <v>12.284482609072771</v>
      </c>
    </row>
    <row r="258" spans="1:5" ht="39" customHeight="1" x14ac:dyDescent="0.25">
      <c r="A258" s="8">
        <v>26</v>
      </c>
      <c r="B258" s="8" t="s">
        <v>87</v>
      </c>
      <c r="C258" s="90">
        <v>347.3</v>
      </c>
      <c r="D258" s="60">
        <f t="shared" si="14"/>
        <v>4.4642408191792014E-3</v>
      </c>
      <c r="E258" s="79">
        <f t="shared" si="15"/>
        <v>26.715384615384615</v>
      </c>
    </row>
    <row r="259" spans="1:5" ht="32.25" customHeight="1" x14ac:dyDescent="0.25">
      <c r="A259" s="8">
        <v>27</v>
      </c>
      <c r="B259" s="8" t="s">
        <v>88</v>
      </c>
      <c r="C259" s="90">
        <v>895</v>
      </c>
      <c r="D259" s="60">
        <f t="shared" si="14"/>
        <v>1.1504450138685245E-2</v>
      </c>
      <c r="E259" s="79">
        <f t="shared" si="15"/>
        <v>19.888888888888889</v>
      </c>
    </row>
    <row r="260" spans="1:5" ht="49.5" customHeight="1" x14ac:dyDescent="0.25">
      <c r="A260" s="8">
        <v>28</v>
      </c>
      <c r="B260" s="8" t="s">
        <v>89</v>
      </c>
      <c r="C260" s="94">
        <v>846.33333333333337</v>
      </c>
      <c r="D260" s="60">
        <f t="shared" si="14"/>
        <v>1.0878882272671076E-2</v>
      </c>
      <c r="E260" s="79">
        <f t="shared" si="15"/>
        <v>24.8921568627451</v>
      </c>
    </row>
    <row r="261" spans="1:5" ht="46.5" customHeight="1" x14ac:dyDescent="0.25">
      <c r="A261" s="8">
        <v>29</v>
      </c>
      <c r="B261" s="8" t="s">
        <v>90</v>
      </c>
      <c r="C261" s="94">
        <v>233.04</v>
      </c>
      <c r="D261" s="60">
        <f t="shared" si="14"/>
        <v>2.9955274416974408E-3</v>
      </c>
      <c r="E261" s="79">
        <f t="shared" si="15"/>
        <v>19.419999999999998</v>
      </c>
    </row>
    <row r="262" spans="1:5" ht="27.75" customHeight="1" x14ac:dyDescent="0.25">
      <c r="A262" s="8">
        <v>30</v>
      </c>
      <c r="B262" s="8" t="s">
        <v>91</v>
      </c>
      <c r="C262" s="94">
        <v>296.7</v>
      </c>
      <c r="D262" s="60">
        <f t="shared" si="14"/>
        <v>3.8138216269809071E-3</v>
      </c>
      <c r="E262" s="79">
        <f t="shared" si="15"/>
        <v>37.087499999999999</v>
      </c>
    </row>
    <row r="263" spans="1:5" ht="27.75" customHeight="1" x14ac:dyDescent="0.25">
      <c r="A263" s="8">
        <v>31</v>
      </c>
      <c r="B263" s="8" t="s">
        <v>92</v>
      </c>
      <c r="C263" s="94">
        <v>5039.0499999999993</v>
      </c>
      <c r="D263" s="60">
        <f t="shared" si="14"/>
        <v>6.4772625107644546E-2</v>
      </c>
      <c r="E263" s="79">
        <f t="shared" si="15"/>
        <v>26.661640211640208</v>
      </c>
    </row>
    <row r="264" spans="1:5" ht="27.75" customHeight="1" x14ac:dyDescent="0.25">
      <c r="A264" s="8">
        <v>32</v>
      </c>
      <c r="B264" s="8" t="s">
        <v>93</v>
      </c>
      <c r="C264" s="94">
        <v>1360.25</v>
      </c>
      <c r="D264" s="60">
        <f t="shared" si="14"/>
        <v>1.7484836090666596E-2</v>
      </c>
      <c r="E264" s="79">
        <f t="shared" si="15"/>
        <v>10.544573643410853</v>
      </c>
    </row>
    <row r="265" spans="1:5" ht="27.75" customHeight="1" x14ac:dyDescent="0.25">
      <c r="A265" s="8">
        <v>33</v>
      </c>
      <c r="B265" s="8" t="s">
        <v>94</v>
      </c>
      <c r="C265" s="94">
        <v>2561</v>
      </c>
      <c r="D265" s="60">
        <f t="shared" si="14"/>
        <v>3.2919437771142916E-2</v>
      </c>
      <c r="E265" s="79">
        <f t="shared" si="15"/>
        <v>9.4154411764705888</v>
      </c>
    </row>
    <row r="266" spans="1:5" ht="27.75" customHeight="1" x14ac:dyDescent="0.25">
      <c r="A266" s="108" t="s">
        <v>12</v>
      </c>
      <c r="B266" s="108"/>
      <c r="C266" s="30">
        <f>SUM(C243:C265)</f>
        <v>77795.98235559676</v>
      </c>
      <c r="D266" s="78">
        <f>SUM(D243:D265)</f>
        <v>1</v>
      </c>
      <c r="E266" s="80">
        <f t="shared" si="15"/>
        <v>12.935813494445753</v>
      </c>
    </row>
    <row r="267" spans="1:5" x14ac:dyDescent="0.25">
      <c r="A267" s="1" t="s">
        <v>210</v>
      </c>
    </row>
    <row r="271" spans="1:5" ht="21.75" x14ac:dyDescent="0.25">
      <c r="A271" s="102" t="s">
        <v>98</v>
      </c>
      <c r="B271" s="102"/>
      <c r="C271" s="102"/>
      <c r="D271" s="102"/>
    </row>
    <row r="272" spans="1:5" ht="21.75" x14ac:dyDescent="0.25">
      <c r="A272" s="102" t="s">
        <v>230</v>
      </c>
      <c r="B272" s="102"/>
      <c r="C272" s="102"/>
      <c r="D272" s="102"/>
    </row>
    <row r="273" spans="1:4" x14ac:dyDescent="0.25">
      <c r="A273" s="109" t="s">
        <v>99</v>
      </c>
      <c r="B273" s="109"/>
      <c r="C273" s="109"/>
      <c r="D273" s="109"/>
    </row>
    <row r="274" spans="1:4" ht="26.25" customHeight="1" x14ac:dyDescent="0.25">
      <c r="A274" s="8" t="s">
        <v>96</v>
      </c>
      <c r="B274" s="8" t="s">
        <v>71</v>
      </c>
      <c r="C274" s="8" t="s">
        <v>20</v>
      </c>
      <c r="D274" s="8" t="s">
        <v>61</v>
      </c>
    </row>
    <row r="275" spans="1:4" ht="27.75" customHeight="1" x14ac:dyDescent="0.25">
      <c r="A275" s="8">
        <v>10</v>
      </c>
      <c r="B275" s="8" t="s">
        <v>72</v>
      </c>
      <c r="C275" s="89">
        <v>250418930.8711938</v>
      </c>
      <c r="D275" s="60">
        <f>C275/$C$298</f>
        <v>0.1233347354679689</v>
      </c>
    </row>
    <row r="276" spans="1:4" ht="27.75" customHeight="1" x14ac:dyDescent="0.25">
      <c r="A276" s="8">
        <v>11</v>
      </c>
      <c r="B276" s="8" t="s">
        <v>73</v>
      </c>
      <c r="C276" s="90">
        <v>46877944.208392948</v>
      </c>
      <c r="D276" s="60">
        <f t="shared" ref="D276:D297" si="16">C276/$C$298</f>
        <v>2.3088026245101374E-2</v>
      </c>
    </row>
    <row r="277" spans="1:4" ht="27.75" customHeight="1" x14ac:dyDescent="0.25">
      <c r="A277" s="8">
        <v>12</v>
      </c>
      <c r="B277" s="8" t="s">
        <v>74</v>
      </c>
      <c r="C277" s="90">
        <v>56367878.134999998</v>
      </c>
      <c r="D277" s="60">
        <f t="shared" si="16"/>
        <v>2.7761948006426257E-2</v>
      </c>
    </row>
    <row r="278" spans="1:4" ht="27.75" customHeight="1" x14ac:dyDescent="0.25">
      <c r="A278" s="8">
        <v>13</v>
      </c>
      <c r="B278" s="8" t="s">
        <v>75</v>
      </c>
      <c r="C278" s="90">
        <v>44219405.021097049</v>
      </c>
      <c r="D278" s="60">
        <f t="shared" si="16"/>
        <v>2.1778659472167488E-2</v>
      </c>
    </row>
    <row r="279" spans="1:4" ht="27.75" customHeight="1" x14ac:dyDescent="0.25">
      <c r="A279" s="8">
        <v>14</v>
      </c>
      <c r="B279" s="8" t="s">
        <v>76</v>
      </c>
      <c r="C279" s="90">
        <v>365565002.19092643</v>
      </c>
      <c r="D279" s="60">
        <f t="shared" si="16"/>
        <v>0.18004574448389604</v>
      </c>
    </row>
    <row r="280" spans="1:4" ht="37.5" customHeight="1" x14ac:dyDescent="0.25">
      <c r="A280" s="8">
        <v>15</v>
      </c>
      <c r="B280" s="8" t="s">
        <v>77</v>
      </c>
      <c r="C280" s="90">
        <v>6651360</v>
      </c>
      <c r="D280" s="60">
        <f t="shared" si="16"/>
        <v>3.2758854262666904E-3</v>
      </c>
    </row>
    <row r="281" spans="1:4" ht="57.75" customHeight="1" x14ac:dyDescent="0.25">
      <c r="A281" s="8">
        <v>16</v>
      </c>
      <c r="B281" s="8" t="s">
        <v>78</v>
      </c>
      <c r="C281" s="90">
        <v>30262183.100000001</v>
      </c>
      <c r="D281" s="60">
        <f t="shared" si="16"/>
        <v>1.4904537505758843E-2</v>
      </c>
    </row>
    <row r="282" spans="1:4" ht="27.75" customHeight="1" x14ac:dyDescent="0.25">
      <c r="A282" s="8">
        <v>17</v>
      </c>
      <c r="B282" s="8" t="s">
        <v>79</v>
      </c>
      <c r="C282" s="90">
        <v>68179794.25039126</v>
      </c>
      <c r="D282" s="60">
        <f t="shared" si="16"/>
        <v>3.3579477633253689E-2</v>
      </c>
    </row>
    <row r="283" spans="1:4" ht="37.5" customHeight="1" x14ac:dyDescent="0.25">
      <c r="A283" s="8">
        <v>18</v>
      </c>
      <c r="B283" s="8" t="s">
        <v>80</v>
      </c>
      <c r="C283" s="90">
        <v>62744064.800000004</v>
      </c>
      <c r="D283" s="60">
        <f t="shared" si="16"/>
        <v>3.0902306815907252E-2</v>
      </c>
    </row>
    <row r="284" spans="1:4" ht="45" customHeight="1" x14ac:dyDescent="0.25">
      <c r="A284" s="8">
        <v>19</v>
      </c>
      <c r="B284" s="8" t="s">
        <v>81</v>
      </c>
      <c r="C284" s="90">
        <v>53080498.045946628</v>
      </c>
      <c r="D284" s="60">
        <f t="shared" si="16"/>
        <v>2.6142868521278971E-2</v>
      </c>
    </row>
    <row r="285" spans="1:4" ht="41.25" customHeight="1" x14ac:dyDescent="0.25">
      <c r="A285" s="8">
        <v>20</v>
      </c>
      <c r="B285" s="8" t="s">
        <v>82</v>
      </c>
      <c r="C285" s="90">
        <v>113802511.89999999</v>
      </c>
      <c r="D285" s="60">
        <f t="shared" si="16"/>
        <v>5.6049287695411405E-2</v>
      </c>
    </row>
    <row r="286" spans="1:4" ht="31.5" customHeight="1" x14ac:dyDescent="0.25">
      <c r="A286" s="8">
        <v>22</v>
      </c>
      <c r="B286" s="8" t="s">
        <v>83</v>
      </c>
      <c r="C286" s="90">
        <v>116759720.27974869</v>
      </c>
      <c r="D286" s="60">
        <f t="shared" si="16"/>
        <v>5.7505753115062799E-2</v>
      </c>
    </row>
    <row r="287" spans="1:4" ht="41.25" customHeight="1" x14ac:dyDescent="0.25">
      <c r="A287" s="8">
        <v>23</v>
      </c>
      <c r="B287" s="8" t="s">
        <v>84</v>
      </c>
      <c r="C287" s="90">
        <v>83898509.721428558</v>
      </c>
      <c r="D287" s="60">
        <f t="shared" si="16"/>
        <v>4.1321159173751246E-2</v>
      </c>
    </row>
    <row r="288" spans="1:4" ht="28.5" customHeight="1" x14ac:dyDescent="0.25">
      <c r="A288" s="8">
        <v>24</v>
      </c>
      <c r="B288" s="8" t="s">
        <v>85</v>
      </c>
      <c r="C288" s="90">
        <v>23327837.699999999</v>
      </c>
      <c r="D288" s="60">
        <f t="shared" si="16"/>
        <v>1.1489277914252825E-2</v>
      </c>
    </row>
    <row r="289" spans="1:4" ht="55.5" customHeight="1" x14ac:dyDescent="0.25">
      <c r="A289" s="8">
        <v>25</v>
      </c>
      <c r="B289" s="8" t="s">
        <v>86</v>
      </c>
      <c r="C289" s="90">
        <v>369175863.1633333</v>
      </c>
      <c r="D289" s="60">
        <f t="shared" si="16"/>
        <v>0.18182414271159425</v>
      </c>
    </row>
    <row r="290" spans="1:4" ht="35.25" customHeight="1" x14ac:dyDescent="0.25">
      <c r="A290" s="8">
        <v>26</v>
      </c>
      <c r="B290" s="8" t="s">
        <v>87</v>
      </c>
      <c r="C290" s="90">
        <v>14612374</v>
      </c>
      <c r="D290" s="60">
        <f t="shared" si="16"/>
        <v>7.196793291861861E-3</v>
      </c>
    </row>
    <row r="291" spans="1:4" ht="27.75" customHeight="1" x14ac:dyDescent="0.25">
      <c r="A291" s="8">
        <v>27</v>
      </c>
      <c r="B291" s="8" t="s">
        <v>88</v>
      </c>
      <c r="C291" s="90">
        <v>38202533.799999997</v>
      </c>
      <c r="D291" s="60">
        <f t="shared" si="16"/>
        <v>1.8815268414561929E-2</v>
      </c>
    </row>
    <row r="292" spans="1:4" ht="45" customHeight="1" x14ac:dyDescent="0.25">
      <c r="A292" s="8">
        <v>28</v>
      </c>
      <c r="B292" s="8" t="s">
        <v>89</v>
      </c>
      <c r="C292" s="90">
        <v>27910192.381355941</v>
      </c>
      <c r="D292" s="60">
        <f t="shared" si="16"/>
        <v>1.3746150030427394E-2</v>
      </c>
    </row>
    <row r="293" spans="1:4" ht="53.25" customHeight="1" x14ac:dyDescent="0.25">
      <c r="A293" s="8">
        <v>29</v>
      </c>
      <c r="B293" s="8" t="s">
        <v>90</v>
      </c>
      <c r="C293" s="90">
        <v>6898471.7999999998</v>
      </c>
      <c r="D293" s="60">
        <f t="shared" si="16"/>
        <v>3.3975913547201991E-3</v>
      </c>
    </row>
    <row r="294" spans="1:4" ht="24" customHeight="1" x14ac:dyDescent="0.25">
      <c r="A294" s="8">
        <v>30</v>
      </c>
      <c r="B294" s="8" t="s">
        <v>91</v>
      </c>
      <c r="C294" s="90">
        <v>7929800</v>
      </c>
      <c r="D294" s="60">
        <f t="shared" si="16"/>
        <v>3.9055345452974435E-3</v>
      </c>
    </row>
    <row r="295" spans="1:4" ht="24" customHeight="1" x14ac:dyDescent="0.25">
      <c r="A295" s="8">
        <v>31</v>
      </c>
      <c r="B295" s="8" t="s">
        <v>92</v>
      </c>
      <c r="C295" s="90">
        <v>133090354.72041951</v>
      </c>
      <c r="D295" s="60">
        <f t="shared" si="16"/>
        <v>6.5548813085637606E-2</v>
      </c>
    </row>
    <row r="296" spans="1:4" ht="24" customHeight="1" x14ac:dyDescent="0.25">
      <c r="A296" s="8">
        <v>32</v>
      </c>
      <c r="B296" s="8" t="s">
        <v>93</v>
      </c>
      <c r="C296" s="90">
        <v>32662211.69786096</v>
      </c>
      <c r="D296" s="60">
        <f t="shared" si="16"/>
        <v>1.608658429113146E-2</v>
      </c>
    </row>
    <row r="297" spans="1:4" ht="24" customHeight="1" x14ac:dyDescent="0.25">
      <c r="A297" s="8">
        <v>33</v>
      </c>
      <c r="B297" s="8" t="s">
        <v>94</v>
      </c>
      <c r="C297" s="90">
        <v>77763239.099999994</v>
      </c>
      <c r="D297" s="60">
        <f t="shared" si="16"/>
        <v>3.8299454798264125E-2</v>
      </c>
    </row>
    <row r="298" spans="1:4" ht="18.75" x14ac:dyDescent="0.25">
      <c r="A298" s="107" t="s">
        <v>238</v>
      </c>
      <c r="B298" s="107"/>
      <c r="C298" s="44">
        <f>SUM(C275:C297)</f>
        <v>2030400680.887095</v>
      </c>
      <c r="D298" s="78">
        <f>SUM(D275:D297)</f>
        <v>0.99999999999999978</v>
      </c>
    </row>
    <row r="299" spans="1:4" x14ac:dyDescent="0.25">
      <c r="A299" s="1" t="s">
        <v>210</v>
      </c>
    </row>
    <row r="300" spans="1:4" x14ac:dyDescent="0.25">
      <c r="A300" s="6" t="s">
        <v>63</v>
      </c>
    </row>
    <row r="304" spans="1:4" ht="21.75" x14ac:dyDescent="0.25">
      <c r="A304" s="102" t="s">
        <v>100</v>
      </c>
      <c r="B304" s="102"/>
      <c r="C304" s="102"/>
      <c r="D304" s="102"/>
    </row>
    <row r="305" spans="1:6" ht="21.75" x14ac:dyDescent="0.25">
      <c r="A305" s="102" t="s">
        <v>233</v>
      </c>
      <c r="B305" s="102"/>
      <c r="C305" s="102"/>
      <c r="D305" s="102"/>
    </row>
    <row r="306" spans="1:6" ht="15.75" x14ac:dyDescent="0.25">
      <c r="A306" s="109" t="s">
        <v>99</v>
      </c>
      <c r="B306" s="109"/>
      <c r="C306" s="109"/>
      <c r="D306" s="109"/>
      <c r="E306" s="7"/>
    </row>
    <row r="307" spans="1:6" ht="24.75" customHeight="1" x14ac:dyDescent="0.25">
      <c r="A307" s="8" t="s">
        <v>96</v>
      </c>
      <c r="B307" s="8" t="s">
        <v>71</v>
      </c>
      <c r="C307" s="8" t="s">
        <v>101</v>
      </c>
      <c r="D307" s="8" t="s">
        <v>61</v>
      </c>
      <c r="E307" s="7"/>
      <c r="F307" s="7"/>
    </row>
    <row r="308" spans="1:6" ht="18.75" x14ac:dyDescent="0.25">
      <c r="A308" s="8">
        <v>10</v>
      </c>
      <c r="B308" s="8" t="s">
        <v>72</v>
      </c>
      <c r="C308" s="89">
        <v>2670369454.3217731</v>
      </c>
      <c r="D308" s="81">
        <f>C308/$C$331</f>
        <v>0.16547151789809769</v>
      </c>
      <c r="E308" s="7"/>
    </row>
    <row r="309" spans="1:6" ht="27.75" customHeight="1" x14ac:dyDescent="0.25">
      <c r="A309" s="8">
        <v>11</v>
      </c>
      <c r="B309" s="8" t="s">
        <v>73</v>
      </c>
      <c r="C309" s="90">
        <v>195946727.15784454</v>
      </c>
      <c r="D309" s="81">
        <f t="shared" ref="D309:D330" si="17">C309/$C$331</f>
        <v>1.2141991183091916E-2</v>
      </c>
      <c r="E309" s="7"/>
    </row>
    <row r="310" spans="1:6" ht="27.75" customHeight="1" x14ac:dyDescent="0.25">
      <c r="A310" s="8">
        <v>12</v>
      </c>
      <c r="B310" s="8" t="s">
        <v>74</v>
      </c>
      <c r="C310" s="90">
        <v>797866553.14999998</v>
      </c>
      <c r="D310" s="81">
        <f t="shared" si="17"/>
        <v>4.9440420843708893E-2</v>
      </c>
      <c r="E310" s="7"/>
    </row>
    <row r="311" spans="1:6" ht="27.75" customHeight="1" x14ac:dyDescent="0.25">
      <c r="A311" s="8">
        <v>13</v>
      </c>
      <c r="B311" s="8" t="s">
        <v>75</v>
      </c>
      <c r="C311" s="90">
        <v>344280496.17871112</v>
      </c>
      <c r="D311" s="81">
        <f t="shared" si="17"/>
        <v>2.1333608423809124E-2</v>
      </c>
      <c r="E311" s="7"/>
    </row>
    <row r="312" spans="1:6" ht="27.75" customHeight="1" x14ac:dyDescent="0.25">
      <c r="A312" s="8">
        <v>14</v>
      </c>
      <c r="B312" s="8" t="s">
        <v>76</v>
      </c>
      <c r="C312" s="90">
        <v>1361831784.2442248</v>
      </c>
      <c r="D312" s="81">
        <f t="shared" si="17"/>
        <v>8.438696454382566E-2</v>
      </c>
      <c r="E312" s="7"/>
    </row>
    <row r="313" spans="1:6" ht="46.5" customHeight="1" x14ac:dyDescent="0.25">
      <c r="A313" s="8">
        <v>15</v>
      </c>
      <c r="B313" s="8" t="s">
        <v>77</v>
      </c>
      <c r="C313" s="90">
        <v>40097999.999999911</v>
      </c>
      <c r="D313" s="81">
        <f t="shared" si="17"/>
        <v>2.4847037229023053E-3</v>
      </c>
      <c r="E313" s="7"/>
    </row>
    <row r="314" spans="1:6" ht="71.25" customHeight="1" x14ac:dyDescent="0.25">
      <c r="A314" s="8">
        <v>16</v>
      </c>
      <c r="B314" s="8" t="s">
        <v>78</v>
      </c>
      <c r="C314" s="90">
        <v>265985579.30000001</v>
      </c>
      <c r="D314" s="81">
        <f t="shared" si="17"/>
        <v>1.6482003070602966E-2</v>
      </c>
      <c r="E314" s="7"/>
    </row>
    <row r="315" spans="1:6" ht="37.5" customHeight="1" x14ac:dyDescent="0.25">
      <c r="A315" s="8">
        <v>17</v>
      </c>
      <c r="B315" s="8" t="s">
        <v>79</v>
      </c>
      <c r="C315" s="90">
        <v>489591264.06395918</v>
      </c>
      <c r="D315" s="81">
        <f t="shared" si="17"/>
        <v>3.0337903050530392E-2</v>
      </c>
      <c r="E315" s="7"/>
    </row>
    <row r="316" spans="1:6" ht="56.25" customHeight="1" x14ac:dyDescent="0.25">
      <c r="A316" s="8">
        <v>18</v>
      </c>
      <c r="B316" s="8" t="s">
        <v>80</v>
      </c>
      <c r="C316" s="90">
        <v>299912978.66562504</v>
      </c>
      <c r="D316" s="81">
        <f t="shared" si="17"/>
        <v>1.8584340731138706E-2</v>
      </c>
      <c r="E316" s="7"/>
    </row>
    <row r="317" spans="1:6" ht="45" customHeight="1" x14ac:dyDescent="0.25">
      <c r="A317" s="8">
        <v>19</v>
      </c>
      <c r="B317" s="8" t="s">
        <v>81</v>
      </c>
      <c r="C317" s="90">
        <v>1520511941.1921477</v>
      </c>
      <c r="D317" s="81">
        <f t="shared" si="17"/>
        <v>9.4219703750749381E-2</v>
      </c>
      <c r="E317" s="7"/>
    </row>
    <row r="318" spans="1:6" ht="56.25" customHeight="1" x14ac:dyDescent="0.25">
      <c r="A318" s="8">
        <v>20</v>
      </c>
      <c r="B318" s="8" t="s">
        <v>82</v>
      </c>
      <c r="C318" s="90">
        <v>994826147.25</v>
      </c>
      <c r="D318" s="81">
        <f t="shared" si="17"/>
        <v>6.1645175113787157E-2</v>
      </c>
      <c r="E318" s="7"/>
    </row>
    <row r="319" spans="1:6" ht="37.5" customHeight="1" x14ac:dyDescent="0.25">
      <c r="A319" s="8">
        <v>22</v>
      </c>
      <c r="B319" s="8" t="s">
        <v>83</v>
      </c>
      <c r="C319" s="90">
        <v>1001971865.9976808</v>
      </c>
      <c r="D319" s="81">
        <f t="shared" si="17"/>
        <v>6.2087965127632615E-2</v>
      </c>
      <c r="E319" s="7"/>
    </row>
    <row r="320" spans="1:6" ht="45" customHeight="1" x14ac:dyDescent="0.25">
      <c r="A320" s="8">
        <v>23</v>
      </c>
      <c r="B320" s="8" t="s">
        <v>84</v>
      </c>
      <c r="C320" s="90">
        <v>1151290140.1032968</v>
      </c>
      <c r="D320" s="81">
        <f t="shared" si="17"/>
        <v>7.1340587990807128E-2</v>
      </c>
      <c r="E320" s="7"/>
    </row>
    <row r="321" spans="1:6" ht="37.5" customHeight="1" x14ac:dyDescent="0.25">
      <c r="A321" s="8">
        <v>24</v>
      </c>
      <c r="B321" s="8" t="s">
        <v>85</v>
      </c>
      <c r="C321" s="90">
        <v>243343707.5</v>
      </c>
      <c r="D321" s="81">
        <f t="shared" si="17"/>
        <v>1.5078981893613171E-2</v>
      </c>
      <c r="E321" s="7"/>
    </row>
    <row r="322" spans="1:6" ht="59.25" customHeight="1" x14ac:dyDescent="0.25">
      <c r="A322" s="8">
        <v>25</v>
      </c>
      <c r="B322" s="8" t="s">
        <v>86</v>
      </c>
      <c r="C322" s="90">
        <v>2755677027.9064283</v>
      </c>
      <c r="D322" s="81">
        <f t="shared" si="17"/>
        <v>0.17075766797235467</v>
      </c>
      <c r="E322" s="7"/>
    </row>
    <row r="323" spans="1:6" ht="45.75" customHeight="1" x14ac:dyDescent="0.25">
      <c r="A323" s="8">
        <v>26</v>
      </c>
      <c r="B323" s="8" t="s">
        <v>87</v>
      </c>
      <c r="C323" s="90">
        <v>77786158</v>
      </c>
      <c r="D323" s="81">
        <f t="shared" si="17"/>
        <v>4.8200797140223288E-3</v>
      </c>
      <c r="E323" s="7"/>
    </row>
    <row r="324" spans="1:6" ht="37.5" customHeight="1" x14ac:dyDescent="0.25">
      <c r="A324" s="8">
        <v>27</v>
      </c>
      <c r="B324" s="8" t="s">
        <v>88</v>
      </c>
      <c r="C324" s="90">
        <v>246712068</v>
      </c>
      <c r="D324" s="81">
        <f t="shared" si="17"/>
        <v>1.52877049689393E-2</v>
      </c>
      <c r="E324" s="7"/>
    </row>
    <row r="325" spans="1:6" ht="58.5" customHeight="1" x14ac:dyDescent="0.25">
      <c r="A325" s="8">
        <v>28</v>
      </c>
      <c r="B325" s="8" t="s">
        <v>89</v>
      </c>
      <c r="C325" s="90">
        <v>193694543.27668205</v>
      </c>
      <c r="D325" s="81">
        <f t="shared" si="17"/>
        <v>1.2002432859130994E-2</v>
      </c>
      <c r="E325" s="7"/>
    </row>
    <row r="326" spans="1:6" ht="54.75" customHeight="1" x14ac:dyDescent="0.25">
      <c r="A326" s="8">
        <v>29</v>
      </c>
      <c r="B326" s="8" t="s">
        <v>90</v>
      </c>
      <c r="C326" s="90">
        <v>45427569.600000001</v>
      </c>
      <c r="D326" s="81">
        <f t="shared" si="17"/>
        <v>2.8149546438107596E-3</v>
      </c>
      <c r="E326" s="7"/>
    </row>
    <row r="327" spans="1:6" ht="37.5" customHeight="1" x14ac:dyDescent="0.25">
      <c r="A327" s="8">
        <v>30</v>
      </c>
      <c r="B327" s="8" t="s">
        <v>91</v>
      </c>
      <c r="C327" s="90">
        <v>38067047.399999999</v>
      </c>
      <c r="D327" s="81">
        <f t="shared" si="17"/>
        <v>2.3588541671574325E-3</v>
      </c>
      <c r="E327" s="7"/>
    </row>
    <row r="328" spans="1:6" ht="27.75" customHeight="1" x14ac:dyDescent="0.25">
      <c r="A328" s="8">
        <v>31</v>
      </c>
      <c r="B328" s="8" t="s">
        <v>92</v>
      </c>
      <c r="C328" s="90">
        <v>946822151.77499998</v>
      </c>
      <c r="D328" s="81">
        <f t="shared" si="17"/>
        <v>5.8670570238957533E-2</v>
      </c>
      <c r="E328" s="7"/>
    </row>
    <row r="329" spans="1:6" ht="37.5" customHeight="1" x14ac:dyDescent="0.25">
      <c r="A329" s="8">
        <v>32</v>
      </c>
      <c r="B329" s="8" t="s">
        <v>93</v>
      </c>
      <c r="C329" s="90">
        <v>181928709.68362811</v>
      </c>
      <c r="D329" s="81">
        <f t="shared" si="17"/>
        <v>1.1273353839436491E-2</v>
      </c>
      <c r="E329" s="7"/>
    </row>
    <row r="330" spans="1:6" ht="37.5" customHeight="1" x14ac:dyDescent="0.25">
      <c r="A330" s="8">
        <v>33</v>
      </c>
      <c r="B330" s="8" t="s">
        <v>94</v>
      </c>
      <c r="C330" s="90">
        <v>273998247.0333333</v>
      </c>
      <c r="D330" s="81">
        <f t="shared" si="17"/>
        <v>1.6978514251893617E-2</v>
      </c>
      <c r="E330" s="7"/>
    </row>
    <row r="331" spans="1:6" ht="18.75" x14ac:dyDescent="0.25">
      <c r="A331" s="114" t="s">
        <v>237</v>
      </c>
      <c r="B331" s="115"/>
      <c r="C331" s="46">
        <f>SUM(C308:C330)</f>
        <v>16137940161.800331</v>
      </c>
      <c r="D331" s="82">
        <f>SUM(D308:D330)</f>
        <v>1.0000000000000002</v>
      </c>
      <c r="E331" s="7"/>
    </row>
    <row r="332" spans="1:6" ht="15.75" x14ac:dyDescent="0.25">
      <c r="A332" s="1" t="s">
        <v>210</v>
      </c>
      <c r="E332" s="7"/>
      <c r="F332" s="7"/>
    </row>
    <row r="333" spans="1:6" x14ac:dyDescent="0.25">
      <c r="A333" s="6" t="s">
        <v>63</v>
      </c>
    </row>
    <row r="334" spans="1:6" ht="17.25" customHeight="1" x14ac:dyDescent="0.25"/>
    <row r="335" spans="1:6" ht="17.25" customHeight="1" x14ac:dyDescent="0.25"/>
    <row r="337" spans="1:4" ht="21.75" x14ac:dyDescent="0.25">
      <c r="A337" s="102" t="s">
        <v>231</v>
      </c>
      <c r="B337" s="102"/>
      <c r="C337" s="102"/>
      <c r="D337" s="102"/>
    </row>
    <row r="338" spans="1:4" ht="21.75" x14ac:dyDescent="0.25">
      <c r="A338" s="102" t="s">
        <v>232</v>
      </c>
      <c r="B338" s="102"/>
      <c r="C338" s="102"/>
      <c r="D338" s="102"/>
    </row>
    <row r="339" spans="1:4" x14ac:dyDescent="0.25">
      <c r="A339" s="109" t="s">
        <v>99</v>
      </c>
      <c r="B339" s="109"/>
      <c r="C339" s="109"/>
      <c r="D339" s="109"/>
    </row>
    <row r="340" spans="1:4" ht="26.25" customHeight="1" x14ac:dyDescent="0.25">
      <c r="A340" s="8" t="s">
        <v>96</v>
      </c>
      <c r="B340" s="8" t="s">
        <v>71</v>
      </c>
      <c r="C340" s="8" t="s">
        <v>102</v>
      </c>
      <c r="D340" s="8" t="s">
        <v>61</v>
      </c>
    </row>
    <row r="341" spans="1:4" ht="18.75" x14ac:dyDescent="0.25">
      <c r="A341" s="8">
        <v>10</v>
      </c>
      <c r="B341" s="8" t="s">
        <v>72</v>
      </c>
      <c r="C341" s="89">
        <v>1838778348.5098183</v>
      </c>
      <c r="D341" s="60">
        <f>C341/$C$364</f>
        <v>0.19283396392257679</v>
      </c>
    </row>
    <row r="342" spans="1:4" ht="27.75" customHeight="1" x14ac:dyDescent="0.25">
      <c r="A342" s="8">
        <v>11</v>
      </c>
      <c r="B342" s="8" t="s">
        <v>73</v>
      </c>
      <c r="C342" s="90">
        <v>98646781.755460188</v>
      </c>
      <c r="D342" s="60">
        <f t="shared" ref="D342:D363" si="18">C342/$C$364</f>
        <v>1.0345156592433709E-2</v>
      </c>
    </row>
    <row r="343" spans="1:4" ht="27.75" customHeight="1" x14ac:dyDescent="0.25">
      <c r="A343" s="8">
        <v>12</v>
      </c>
      <c r="B343" s="8" t="s">
        <v>74</v>
      </c>
      <c r="C343" s="90">
        <v>440685920.41100001</v>
      </c>
      <c r="D343" s="60">
        <f t="shared" si="18"/>
        <v>4.6215038885241998E-2</v>
      </c>
    </row>
    <row r="344" spans="1:4" ht="27.75" customHeight="1" x14ac:dyDescent="0.25">
      <c r="A344" s="8">
        <v>13</v>
      </c>
      <c r="B344" s="8" t="s">
        <v>75</v>
      </c>
      <c r="C344" s="90">
        <v>219774483.64829308</v>
      </c>
      <c r="D344" s="60">
        <f t="shared" si="18"/>
        <v>2.3047902910801322E-2</v>
      </c>
    </row>
    <row r="345" spans="1:4" ht="27.75" customHeight="1" x14ac:dyDescent="0.25">
      <c r="A345" s="8">
        <v>14</v>
      </c>
      <c r="B345" s="8" t="s">
        <v>76</v>
      </c>
      <c r="C345" s="90">
        <v>594501947.67123127</v>
      </c>
      <c r="D345" s="60">
        <f t="shared" si="18"/>
        <v>6.2345832613290478E-2</v>
      </c>
    </row>
    <row r="346" spans="1:4" ht="32.25" customHeight="1" x14ac:dyDescent="0.25">
      <c r="A346" s="8">
        <v>15</v>
      </c>
      <c r="B346" s="8" t="s">
        <v>77</v>
      </c>
      <c r="C346" s="90">
        <v>21535636.5</v>
      </c>
      <c r="D346" s="60">
        <f t="shared" si="18"/>
        <v>2.2584571736208657E-3</v>
      </c>
    </row>
    <row r="347" spans="1:4" ht="61.5" customHeight="1" x14ac:dyDescent="0.25">
      <c r="A347" s="8">
        <v>16</v>
      </c>
      <c r="B347" s="8" t="s">
        <v>78</v>
      </c>
      <c r="C347" s="90">
        <v>135061110.46272725</v>
      </c>
      <c r="D347" s="60">
        <f t="shared" si="18"/>
        <v>1.4163952563080572E-2</v>
      </c>
    </row>
    <row r="348" spans="1:4" ht="32.25" customHeight="1" x14ac:dyDescent="0.25">
      <c r="A348" s="8">
        <v>17</v>
      </c>
      <c r="B348" s="8" t="s">
        <v>79</v>
      </c>
      <c r="C348" s="90">
        <v>284615292.150244</v>
      </c>
      <c r="D348" s="60">
        <f t="shared" si="18"/>
        <v>2.9847803582629985E-2</v>
      </c>
    </row>
    <row r="349" spans="1:4" ht="45" customHeight="1" x14ac:dyDescent="0.25">
      <c r="A349" s="8">
        <v>18</v>
      </c>
      <c r="B349" s="8" t="s">
        <v>80</v>
      </c>
      <c r="C349" s="90">
        <v>173784696.38333333</v>
      </c>
      <c r="D349" s="60">
        <f t="shared" si="18"/>
        <v>1.8224921943331616E-2</v>
      </c>
    </row>
    <row r="350" spans="1:4" ht="40.5" customHeight="1" x14ac:dyDescent="0.25">
      <c r="A350" s="8">
        <v>19</v>
      </c>
      <c r="B350" s="8" t="s">
        <v>81</v>
      </c>
      <c r="C350" s="90">
        <v>1172880687.9765985</v>
      </c>
      <c r="D350" s="60">
        <f t="shared" si="18"/>
        <v>0.12300081325955355</v>
      </c>
    </row>
    <row r="351" spans="1:4" ht="37.5" customHeight="1" x14ac:dyDescent="0.25">
      <c r="A351" s="8">
        <v>20</v>
      </c>
      <c r="B351" s="8" t="s">
        <v>82</v>
      </c>
      <c r="C351" s="90">
        <v>594268656.80400002</v>
      </c>
      <c r="D351" s="60">
        <f t="shared" si="18"/>
        <v>6.232136723783531E-2</v>
      </c>
    </row>
    <row r="352" spans="1:4" ht="33.75" customHeight="1" x14ac:dyDescent="0.25">
      <c r="A352" s="8">
        <v>22</v>
      </c>
      <c r="B352" s="8" t="s">
        <v>83</v>
      </c>
      <c r="C352" s="90">
        <v>555448841.69630837</v>
      </c>
      <c r="D352" s="60">
        <f t="shared" si="18"/>
        <v>5.8250306235825833E-2</v>
      </c>
    </row>
    <row r="353" spans="1:4" ht="42" customHeight="1" x14ac:dyDescent="0.25">
      <c r="A353" s="8">
        <v>23</v>
      </c>
      <c r="B353" s="8" t="s">
        <v>84</v>
      </c>
      <c r="C353" s="90">
        <v>690331897.31685281</v>
      </c>
      <c r="D353" s="60">
        <f t="shared" si="18"/>
        <v>7.2395586063804016E-2</v>
      </c>
    </row>
    <row r="354" spans="1:4" ht="33.75" customHeight="1" x14ac:dyDescent="0.25">
      <c r="A354" s="8">
        <v>24</v>
      </c>
      <c r="B354" s="8" t="s">
        <v>85</v>
      </c>
      <c r="C354" s="90">
        <v>131231055.16603455</v>
      </c>
      <c r="D354" s="60">
        <f t="shared" si="18"/>
        <v>1.3762292001054452E-2</v>
      </c>
    </row>
    <row r="355" spans="1:4" ht="39" customHeight="1" x14ac:dyDescent="0.25">
      <c r="A355" s="8">
        <v>25</v>
      </c>
      <c r="B355" s="8" t="s">
        <v>86</v>
      </c>
      <c r="C355" s="90">
        <v>1502050451.3883331</v>
      </c>
      <c r="D355" s="60">
        <f t="shared" si="18"/>
        <v>0.15752107522238501</v>
      </c>
    </row>
    <row r="356" spans="1:4" ht="32.25" customHeight="1" x14ac:dyDescent="0.25">
      <c r="A356" s="8">
        <v>26</v>
      </c>
      <c r="B356" s="8" t="s">
        <v>87</v>
      </c>
      <c r="C356" s="90">
        <v>48529104.779999994</v>
      </c>
      <c r="D356" s="60">
        <f t="shared" si="18"/>
        <v>5.0892809608756922E-3</v>
      </c>
    </row>
    <row r="357" spans="1:4" ht="27.75" customHeight="1" x14ac:dyDescent="0.25">
      <c r="A357" s="8">
        <v>27</v>
      </c>
      <c r="B357" s="8" t="s">
        <v>88</v>
      </c>
      <c r="C357" s="90">
        <v>118411615</v>
      </c>
      <c r="D357" s="60">
        <f t="shared" si="18"/>
        <v>1.2417908397403631E-2</v>
      </c>
    </row>
    <row r="358" spans="1:4" ht="28.5" customHeight="1" x14ac:dyDescent="0.25">
      <c r="A358" s="8">
        <v>28</v>
      </c>
      <c r="B358" s="8" t="s">
        <v>89</v>
      </c>
      <c r="C358" s="90">
        <v>94650963.873564452</v>
      </c>
      <c r="D358" s="60">
        <f t="shared" si="18"/>
        <v>9.9261123928415605E-3</v>
      </c>
    </row>
    <row r="359" spans="1:4" ht="36" customHeight="1" x14ac:dyDescent="0.25">
      <c r="A359" s="8">
        <v>29</v>
      </c>
      <c r="B359" s="8" t="s">
        <v>90</v>
      </c>
      <c r="C359" s="90">
        <v>22515569.280000001</v>
      </c>
      <c r="D359" s="60">
        <f t="shared" si="18"/>
        <v>2.3612234056129985E-3</v>
      </c>
    </row>
    <row r="360" spans="1:4" ht="18.75" x14ac:dyDescent="0.25">
      <c r="A360" s="8">
        <v>30</v>
      </c>
      <c r="B360" s="8" t="s">
        <v>91</v>
      </c>
      <c r="C360" s="90">
        <v>17307921.600000001</v>
      </c>
      <c r="D360" s="60">
        <f t="shared" si="18"/>
        <v>1.8150937725006427E-3</v>
      </c>
    </row>
    <row r="361" spans="1:4" ht="30" customHeight="1" x14ac:dyDescent="0.25">
      <c r="A361" s="8">
        <v>31</v>
      </c>
      <c r="B361" s="8" t="s">
        <v>92</v>
      </c>
      <c r="C361" s="90">
        <v>563140050.54699993</v>
      </c>
      <c r="D361" s="60">
        <f t="shared" si="18"/>
        <v>5.9056888655744585E-2</v>
      </c>
    </row>
    <row r="362" spans="1:4" ht="30" customHeight="1" x14ac:dyDescent="0.25">
      <c r="A362" s="8">
        <v>32</v>
      </c>
      <c r="B362" s="8" t="s">
        <v>93</v>
      </c>
      <c r="C362" s="90">
        <v>87807106.218963385</v>
      </c>
      <c r="D362" s="60">
        <f t="shared" si="18"/>
        <v>9.2083922820255255E-3</v>
      </c>
    </row>
    <row r="363" spans="1:4" ht="30" customHeight="1" x14ac:dyDescent="0.25">
      <c r="A363" s="8">
        <v>33</v>
      </c>
      <c r="B363" s="8" t="s">
        <v>94</v>
      </c>
      <c r="C363" s="90">
        <v>129594162.46666667</v>
      </c>
      <c r="D363" s="60">
        <f t="shared" si="18"/>
        <v>1.3590629925529774E-2</v>
      </c>
    </row>
    <row r="364" spans="1:4" ht="27.75" customHeight="1" x14ac:dyDescent="0.25">
      <c r="A364" s="105" t="s">
        <v>237</v>
      </c>
      <c r="B364" s="106"/>
      <c r="C364" s="44">
        <f>SUM(C341:C363)</f>
        <v>9535552301.6064301</v>
      </c>
      <c r="D364" s="78">
        <f>SUM(D341:D363)</f>
        <v>1</v>
      </c>
    </row>
    <row r="365" spans="1:4" x14ac:dyDescent="0.25">
      <c r="A365" s="1" t="s">
        <v>210</v>
      </c>
    </row>
    <row r="366" spans="1:4" x14ac:dyDescent="0.25">
      <c r="A366" s="6" t="s">
        <v>63</v>
      </c>
    </row>
    <row r="369" spans="1:5" ht="21.75" x14ac:dyDescent="0.25">
      <c r="A369" s="102" t="s">
        <v>103</v>
      </c>
      <c r="B369" s="102"/>
      <c r="C369" s="102"/>
      <c r="D369" s="102"/>
      <c r="E369" s="42"/>
    </row>
    <row r="370" spans="1:5" ht="21.75" x14ac:dyDescent="0.25">
      <c r="A370" s="102" t="s">
        <v>104</v>
      </c>
      <c r="B370" s="102"/>
      <c r="C370" s="102"/>
      <c r="D370" s="102"/>
      <c r="E370" s="102"/>
    </row>
    <row r="371" spans="1:5" x14ac:dyDescent="0.25">
      <c r="A371" s="109" t="s">
        <v>99</v>
      </c>
      <c r="B371" s="109"/>
      <c r="C371" s="109"/>
      <c r="D371" s="109"/>
    </row>
    <row r="372" spans="1:5" ht="18.75" x14ac:dyDescent="0.25">
      <c r="A372" s="8" t="s">
        <v>96</v>
      </c>
      <c r="B372" s="8" t="s">
        <v>71</v>
      </c>
      <c r="C372" s="8" t="s">
        <v>39</v>
      </c>
      <c r="D372" s="8" t="s">
        <v>61</v>
      </c>
    </row>
    <row r="373" spans="1:5" ht="37.5" customHeight="1" x14ac:dyDescent="0.25">
      <c r="A373" s="8">
        <v>10</v>
      </c>
      <c r="B373" s="8" t="s">
        <v>72</v>
      </c>
      <c r="C373" s="89">
        <v>831591105.81195521</v>
      </c>
      <c r="D373" s="60">
        <f>C373/$C$396</f>
        <v>0.12595308294831564</v>
      </c>
    </row>
    <row r="374" spans="1:5" ht="28.5" customHeight="1" x14ac:dyDescent="0.25">
      <c r="A374" s="8">
        <v>11</v>
      </c>
      <c r="B374" s="8" t="s">
        <v>73</v>
      </c>
      <c r="C374" s="90">
        <v>97299945.402384356</v>
      </c>
      <c r="D374" s="60">
        <f t="shared" ref="D374:D395" si="19">C374/$C$396</f>
        <v>1.4737084137242241E-2</v>
      </c>
    </row>
    <row r="375" spans="1:5" ht="28.5" customHeight="1" x14ac:dyDescent="0.25">
      <c r="A375" s="8">
        <v>12</v>
      </c>
      <c r="B375" s="8" t="s">
        <v>74</v>
      </c>
      <c r="C375" s="90">
        <v>357180632.73899996</v>
      </c>
      <c r="D375" s="60">
        <f t="shared" si="19"/>
        <v>5.4098704938626542E-2</v>
      </c>
    </row>
    <row r="376" spans="1:5" ht="28.5" customHeight="1" x14ac:dyDescent="0.25">
      <c r="A376" s="8">
        <v>13</v>
      </c>
      <c r="B376" s="8" t="s">
        <v>75</v>
      </c>
      <c r="C376" s="90">
        <v>124506012.53041811</v>
      </c>
      <c r="D376" s="60">
        <f t="shared" si="19"/>
        <v>1.8857724684893246E-2</v>
      </c>
    </row>
    <row r="377" spans="1:5" ht="28.5" customHeight="1" x14ac:dyDescent="0.25">
      <c r="A377" s="8">
        <v>14</v>
      </c>
      <c r="B377" s="8" t="s">
        <v>76</v>
      </c>
      <c r="C377" s="90">
        <v>767329836.57299364</v>
      </c>
      <c r="D377" s="60">
        <f t="shared" si="19"/>
        <v>0.11622004838571509</v>
      </c>
    </row>
    <row r="378" spans="1:5" ht="29.25" customHeight="1" x14ac:dyDescent="0.25">
      <c r="A378" s="8">
        <v>15</v>
      </c>
      <c r="B378" s="8" t="s">
        <v>77</v>
      </c>
      <c r="C378" s="90">
        <v>18562363.499999911</v>
      </c>
      <c r="D378" s="60">
        <f t="shared" si="19"/>
        <v>2.8114621396166739E-3</v>
      </c>
    </row>
    <row r="379" spans="1:5" ht="54.75" customHeight="1" x14ac:dyDescent="0.25">
      <c r="A379" s="8">
        <v>16</v>
      </c>
      <c r="B379" s="8" t="s">
        <v>78</v>
      </c>
      <c r="C379" s="90">
        <v>130924468.83727276</v>
      </c>
      <c r="D379" s="60">
        <f t="shared" si="19"/>
        <v>1.982986634678376E-2</v>
      </c>
    </row>
    <row r="380" spans="1:5" ht="37.5" customHeight="1" x14ac:dyDescent="0.25">
      <c r="A380" s="8">
        <v>17</v>
      </c>
      <c r="B380" s="8" t="s">
        <v>79</v>
      </c>
      <c r="C380" s="90">
        <v>204975971.91371533</v>
      </c>
      <c r="D380" s="60">
        <f t="shared" si="19"/>
        <v>3.1045733188370332E-2</v>
      </c>
    </row>
    <row r="381" spans="1:5" ht="45" customHeight="1" x14ac:dyDescent="0.25">
      <c r="A381" s="8">
        <v>18</v>
      </c>
      <c r="B381" s="8" t="s">
        <v>80</v>
      </c>
      <c r="C381" s="90">
        <v>126128282.28229167</v>
      </c>
      <c r="D381" s="60">
        <f t="shared" si="19"/>
        <v>1.910343423516888E-2</v>
      </c>
    </row>
    <row r="382" spans="1:5" ht="42.75" customHeight="1" x14ac:dyDescent="0.25">
      <c r="A382" s="8">
        <v>19</v>
      </c>
      <c r="B382" s="8" t="s">
        <v>81</v>
      </c>
      <c r="C382" s="90">
        <v>347631253.21554935</v>
      </c>
      <c r="D382" s="60">
        <f t="shared" si="19"/>
        <v>5.2652352539212952E-2</v>
      </c>
    </row>
    <row r="383" spans="1:5" ht="35.25" customHeight="1" x14ac:dyDescent="0.25">
      <c r="A383" s="8">
        <v>20</v>
      </c>
      <c r="B383" s="8" t="s">
        <v>82</v>
      </c>
      <c r="C383" s="90">
        <v>400557490.44599998</v>
      </c>
      <c r="D383" s="60">
        <f t="shared" si="19"/>
        <v>6.0668579145581429E-2</v>
      </c>
    </row>
    <row r="384" spans="1:5" ht="37.5" customHeight="1" x14ac:dyDescent="0.25">
      <c r="A384" s="8">
        <v>22</v>
      </c>
      <c r="B384" s="8" t="s">
        <v>83</v>
      </c>
      <c r="C384" s="90">
        <v>446523024.30137217</v>
      </c>
      <c r="D384" s="60">
        <f t="shared" si="19"/>
        <v>6.76305351573602E-2</v>
      </c>
    </row>
    <row r="385" spans="1:4" ht="34.5" customHeight="1" x14ac:dyDescent="0.25">
      <c r="A385" s="8">
        <v>23</v>
      </c>
      <c r="B385" s="8" t="s">
        <v>84</v>
      </c>
      <c r="C385" s="90">
        <v>460958242.78644377</v>
      </c>
      <c r="D385" s="60">
        <f t="shared" si="19"/>
        <v>6.9816898453600673E-2</v>
      </c>
    </row>
    <row r="386" spans="1:4" ht="37.5" customHeight="1" x14ac:dyDescent="0.25">
      <c r="A386" s="8">
        <v>24</v>
      </c>
      <c r="B386" s="8" t="s">
        <v>85</v>
      </c>
      <c r="C386" s="90">
        <v>112112652.33396545</v>
      </c>
      <c r="D386" s="60">
        <f t="shared" si="19"/>
        <v>1.6980621967076136E-2</v>
      </c>
    </row>
    <row r="387" spans="1:4" ht="32.25" customHeight="1" x14ac:dyDescent="0.25">
      <c r="A387" s="8">
        <v>25</v>
      </c>
      <c r="B387" s="8" t="s">
        <v>86</v>
      </c>
      <c r="C387" s="90">
        <v>1253626576.5180955</v>
      </c>
      <c r="D387" s="60">
        <f t="shared" si="19"/>
        <v>0.18987472457900673</v>
      </c>
    </row>
    <row r="388" spans="1:4" ht="39" customHeight="1" x14ac:dyDescent="0.25">
      <c r="A388" s="8">
        <v>26</v>
      </c>
      <c r="B388" s="8" t="s">
        <v>87</v>
      </c>
      <c r="C388" s="90">
        <v>29257053.219999999</v>
      </c>
      <c r="D388" s="60">
        <f t="shared" si="19"/>
        <v>4.4312836263970638E-3</v>
      </c>
    </row>
    <row r="389" spans="1:4" ht="37.5" customHeight="1" x14ac:dyDescent="0.25">
      <c r="A389" s="8">
        <v>27</v>
      </c>
      <c r="B389" s="8" t="s">
        <v>88</v>
      </c>
      <c r="C389" s="90">
        <v>128300453</v>
      </c>
      <c r="D389" s="60">
        <f t="shared" si="19"/>
        <v>1.9432431980182383E-2</v>
      </c>
    </row>
    <row r="390" spans="1:4" ht="45.75" customHeight="1" x14ac:dyDescent="0.25">
      <c r="A390" s="8">
        <v>28</v>
      </c>
      <c r="B390" s="8" t="s">
        <v>89</v>
      </c>
      <c r="C390" s="90">
        <v>99043579.403117627</v>
      </c>
      <c r="D390" s="60">
        <f t="shared" si="19"/>
        <v>1.5001175559566234E-2</v>
      </c>
    </row>
    <row r="391" spans="1:4" ht="41.25" customHeight="1" x14ac:dyDescent="0.25">
      <c r="A391" s="8">
        <v>29</v>
      </c>
      <c r="B391" s="8" t="s">
        <v>90</v>
      </c>
      <c r="C391" s="90">
        <v>22912000.32</v>
      </c>
      <c r="D391" s="60">
        <f t="shared" si="19"/>
        <v>3.4702596704652092E-3</v>
      </c>
    </row>
    <row r="392" spans="1:4" ht="37.5" customHeight="1" x14ac:dyDescent="0.25">
      <c r="A392" s="8">
        <v>30</v>
      </c>
      <c r="B392" s="8" t="s">
        <v>91</v>
      </c>
      <c r="C392" s="90">
        <v>20759125.800000001</v>
      </c>
      <c r="D392" s="60">
        <f t="shared" si="19"/>
        <v>3.1441845343800089E-3</v>
      </c>
    </row>
    <row r="393" spans="1:4" ht="37.5" customHeight="1" x14ac:dyDescent="0.25">
      <c r="A393" s="8">
        <v>31</v>
      </c>
      <c r="B393" s="8" t="s">
        <v>92</v>
      </c>
      <c r="C393" s="90">
        <v>383682101.22799999</v>
      </c>
      <c r="D393" s="60">
        <f t="shared" si="19"/>
        <v>5.8112626727253737E-2</v>
      </c>
    </row>
    <row r="394" spans="1:4" ht="37.5" customHeight="1" x14ac:dyDescent="0.25">
      <c r="A394" s="8">
        <v>32</v>
      </c>
      <c r="B394" s="8" t="s">
        <v>93</v>
      </c>
      <c r="C394" s="90">
        <v>94121603.464664742</v>
      </c>
      <c r="D394" s="60">
        <f t="shared" si="19"/>
        <v>1.4255691343449865E-2</v>
      </c>
    </row>
    <row r="395" spans="1:4" ht="37.5" customHeight="1" x14ac:dyDescent="0.25">
      <c r="A395" s="8">
        <v>33</v>
      </c>
      <c r="B395" s="8" t="s">
        <v>94</v>
      </c>
      <c r="C395" s="90">
        <v>144404084.56666666</v>
      </c>
      <c r="D395" s="60">
        <f t="shared" si="19"/>
        <v>2.1871493711735024E-2</v>
      </c>
    </row>
    <row r="396" spans="1:4" ht="24.75" customHeight="1" x14ac:dyDescent="0.25">
      <c r="A396" s="107" t="s">
        <v>237</v>
      </c>
      <c r="B396" s="107"/>
      <c r="C396" s="46">
        <f>SUM(C373:C395)</f>
        <v>6602387860.1939058</v>
      </c>
      <c r="D396" s="78">
        <f>SUM(D373:D395)</f>
        <v>1.0000000000000002</v>
      </c>
    </row>
    <row r="397" spans="1:4" x14ac:dyDescent="0.25">
      <c r="A397" s="1" t="s">
        <v>210</v>
      </c>
    </row>
    <row r="398" spans="1:4" x14ac:dyDescent="0.25">
      <c r="A398" s="6" t="s">
        <v>63</v>
      </c>
    </row>
    <row r="399" spans="1:4" x14ac:dyDescent="0.25">
      <c r="A399" s="6"/>
    </row>
    <row r="402" spans="1:5" ht="21.75" x14ac:dyDescent="0.25">
      <c r="A402" s="103" t="s">
        <v>105</v>
      </c>
      <c r="B402" s="103"/>
      <c r="C402" s="103"/>
      <c r="D402" s="103"/>
      <c r="E402" s="103"/>
    </row>
    <row r="403" spans="1:5" ht="21.75" x14ac:dyDescent="0.25">
      <c r="A403" s="104" t="s">
        <v>106</v>
      </c>
      <c r="B403" s="104"/>
      <c r="C403" s="104"/>
      <c r="D403" s="104"/>
      <c r="E403" s="104"/>
    </row>
    <row r="404" spans="1:5" ht="18.75" x14ac:dyDescent="0.25">
      <c r="A404" s="108" t="s">
        <v>96</v>
      </c>
      <c r="B404" s="108" t="s">
        <v>71</v>
      </c>
      <c r="C404" s="108" t="s">
        <v>3</v>
      </c>
      <c r="D404" s="108" t="s">
        <v>15</v>
      </c>
      <c r="E404" s="83" t="s">
        <v>20</v>
      </c>
    </row>
    <row r="405" spans="1:5" ht="18.75" x14ac:dyDescent="0.25">
      <c r="A405" s="108"/>
      <c r="B405" s="108"/>
      <c r="C405" s="108"/>
      <c r="D405" s="108"/>
      <c r="E405" s="43" t="s">
        <v>107</v>
      </c>
    </row>
    <row r="406" spans="1:5" ht="18.75" x14ac:dyDescent="0.25">
      <c r="A406" s="8">
        <v>8</v>
      </c>
      <c r="B406" s="8" t="s">
        <v>108</v>
      </c>
      <c r="C406" s="32">
        <v>10</v>
      </c>
      <c r="D406" s="59">
        <v>264</v>
      </c>
      <c r="E406" s="90">
        <v>7586277.2826086953</v>
      </c>
    </row>
    <row r="407" spans="1:5" x14ac:dyDescent="0.25">
      <c r="A407" s="1" t="s">
        <v>210</v>
      </c>
    </row>
    <row r="411" spans="1:5" ht="21.75" x14ac:dyDescent="0.25">
      <c r="A411" s="102" t="s">
        <v>109</v>
      </c>
      <c r="B411" s="102"/>
      <c r="C411" s="102"/>
      <c r="D411" s="102"/>
      <c r="E411" s="102"/>
    </row>
    <row r="412" spans="1:5" ht="21.75" x14ac:dyDescent="0.25">
      <c r="A412" s="112" t="s">
        <v>110</v>
      </c>
      <c r="B412" s="112"/>
      <c r="C412" s="112"/>
      <c r="D412" s="112"/>
      <c r="E412" s="112"/>
    </row>
    <row r="413" spans="1:5" ht="32.25" customHeight="1" x14ac:dyDescent="0.25">
      <c r="A413" s="8" t="s">
        <v>96</v>
      </c>
      <c r="B413" s="8" t="s">
        <v>71</v>
      </c>
      <c r="C413" s="8" t="s">
        <v>101</v>
      </c>
      <c r="D413" s="8" t="s">
        <v>111</v>
      </c>
      <c r="E413" s="8" t="s">
        <v>39</v>
      </c>
    </row>
    <row r="414" spans="1:5" ht="18.75" x14ac:dyDescent="0.25">
      <c r="A414" s="8">
        <v>8</v>
      </c>
      <c r="B414" s="8" t="s">
        <v>108</v>
      </c>
      <c r="C414" s="33">
        <v>95495169</v>
      </c>
      <c r="D414" s="90">
        <v>52275890.760000005</v>
      </c>
      <c r="E414" s="90">
        <v>43219278.240000002</v>
      </c>
    </row>
    <row r="415" spans="1:5" x14ac:dyDescent="0.25">
      <c r="A415" s="6" t="s">
        <v>210</v>
      </c>
    </row>
    <row r="419" spans="1:3" ht="21.75" x14ac:dyDescent="0.25">
      <c r="A419" s="102" t="s">
        <v>112</v>
      </c>
      <c r="B419" s="102"/>
      <c r="C419" s="102"/>
    </row>
    <row r="420" spans="1:3" ht="21.75" x14ac:dyDescent="0.25">
      <c r="A420" s="112" t="s">
        <v>113</v>
      </c>
      <c r="B420" s="112"/>
      <c r="C420" s="112"/>
    </row>
    <row r="421" spans="1:3" ht="18.75" x14ac:dyDescent="0.25">
      <c r="A421" s="19" t="s">
        <v>114</v>
      </c>
      <c r="B421" s="19" t="s">
        <v>3</v>
      </c>
      <c r="C421" s="19" t="s">
        <v>61</v>
      </c>
    </row>
    <row r="422" spans="1:3" ht="18.75" x14ac:dyDescent="0.25">
      <c r="A422" s="19" t="s">
        <v>115</v>
      </c>
      <c r="B422" s="34">
        <v>4300</v>
      </c>
      <c r="C422" s="53">
        <f>B422/$B$425</f>
        <v>0.80358811437114563</v>
      </c>
    </row>
    <row r="423" spans="1:3" ht="18.75" x14ac:dyDescent="0.25">
      <c r="A423" s="19" t="s">
        <v>116</v>
      </c>
      <c r="B423" s="35">
        <v>917</v>
      </c>
      <c r="C423" s="53">
        <f t="shared" ref="C423:C424" si="20">B423/$B$425</f>
        <v>0.17136983741356757</v>
      </c>
    </row>
    <row r="424" spans="1:3" ht="18.75" x14ac:dyDescent="0.25">
      <c r="A424" s="19" t="s">
        <v>117</v>
      </c>
      <c r="B424" s="35">
        <v>134</v>
      </c>
      <c r="C424" s="53">
        <f t="shared" si="20"/>
        <v>2.5042048215286862E-2</v>
      </c>
    </row>
    <row r="425" spans="1:3" ht="18.75" x14ac:dyDescent="0.25">
      <c r="A425" s="19" t="s">
        <v>12</v>
      </c>
      <c r="B425" s="36">
        <f>SUM(B422:B424)</f>
        <v>5351</v>
      </c>
      <c r="C425" s="37">
        <f>SUM(C422:C424)</f>
        <v>1</v>
      </c>
    </row>
    <row r="426" spans="1:3" x14ac:dyDescent="0.25">
      <c r="A426" s="1" t="s">
        <v>118</v>
      </c>
    </row>
    <row r="430" spans="1:3" ht="21.75" x14ac:dyDescent="0.25">
      <c r="A430" s="102" t="s">
        <v>119</v>
      </c>
      <c r="B430" s="102"/>
      <c r="C430" s="102"/>
    </row>
    <row r="431" spans="1:3" ht="21.75" x14ac:dyDescent="0.25">
      <c r="A431" s="112" t="s">
        <v>120</v>
      </c>
      <c r="B431" s="112"/>
      <c r="C431" s="112"/>
    </row>
    <row r="432" spans="1:3" ht="18.75" x14ac:dyDescent="0.25">
      <c r="A432" s="19" t="s">
        <v>41</v>
      </c>
      <c r="B432" s="45" t="s">
        <v>121</v>
      </c>
      <c r="C432" s="54" t="s">
        <v>239</v>
      </c>
    </row>
    <row r="433" spans="1:6" ht="18.75" x14ac:dyDescent="0.45">
      <c r="A433" s="19" t="s">
        <v>115</v>
      </c>
      <c r="B433" s="93">
        <v>71848</v>
      </c>
      <c r="C433" s="53">
        <f>B433/$B$436</f>
        <v>0.71834255712407025</v>
      </c>
    </row>
    <row r="434" spans="1:6" ht="18.75" x14ac:dyDescent="0.45">
      <c r="A434" s="19" t="s">
        <v>116</v>
      </c>
      <c r="B434" s="93">
        <v>19421.766666666666</v>
      </c>
      <c r="C434" s="53">
        <f t="shared" ref="C434:C435" si="21">B434/$B$436</f>
        <v>0.19418051346175766</v>
      </c>
    </row>
    <row r="435" spans="1:6" ht="18.75" x14ac:dyDescent="0.45">
      <c r="A435" s="19" t="s">
        <v>117</v>
      </c>
      <c r="B435" s="93">
        <v>8749.3666666666704</v>
      </c>
      <c r="C435" s="53">
        <f t="shared" si="21"/>
        <v>8.7476929414172122E-2</v>
      </c>
    </row>
    <row r="436" spans="1:6" ht="18.75" x14ac:dyDescent="0.25">
      <c r="A436" s="19" t="s">
        <v>134</v>
      </c>
      <c r="B436" s="36">
        <f>SUM(B433:B435)</f>
        <v>100019.13333333333</v>
      </c>
      <c r="C436" s="37">
        <f>SUM(C433:C435)</f>
        <v>1</v>
      </c>
    </row>
    <row r="437" spans="1:6" x14ac:dyDescent="0.25">
      <c r="A437" s="1" t="s">
        <v>118</v>
      </c>
    </row>
    <row r="438" spans="1:6" x14ac:dyDescent="0.25">
      <c r="C438" s="50"/>
      <c r="D438"/>
    </row>
    <row r="442" spans="1:6" ht="21.75" x14ac:dyDescent="0.25">
      <c r="A442" s="102" t="s">
        <v>122</v>
      </c>
      <c r="B442" s="102"/>
      <c r="C442" s="102"/>
      <c r="D442" s="102"/>
      <c r="E442" s="102"/>
      <c r="F442" s="102"/>
    </row>
    <row r="443" spans="1:6" ht="21.75" x14ac:dyDescent="0.25">
      <c r="A443" s="112" t="s">
        <v>123</v>
      </c>
      <c r="B443" s="112"/>
      <c r="C443" s="112"/>
      <c r="D443" s="112"/>
      <c r="E443" s="112"/>
      <c r="F443" s="112"/>
    </row>
    <row r="444" spans="1:6" ht="18.75" x14ac:dyDescent="0.25">
      <c r="A444" s="108" t="s">
        <v>41</v>
      </c>
      <c r="B444" s="113" t="s">
        <v>124</v>
      </c>
      <c r="C444" s="113"/>
      <c r="D444" s="113" t="s">
        <v>58</v>
      </c>
      <c r="E444" s="113"/>
      <c r="F444" s="113" t="s">
        <v>21</v>
      </c>
    </row>
    <row r="445" spans="1:6" ht="18.75" x14ac:dyDescent="0.25">
      <c r="A445" s="108"/>
      <c r="B445" s="19" t="s">
        <v>125</v>
      </c>
      <c r="C445" s="19" t="s">
        <v>126</v>
      </c>
      <c r="D445" s="19" t="s">
        <v>125</v>
      </c>
      <c r="E445" s="19" t="s">
        <v>126</v>
      </c>
      <c r="F445" s="113"/>
    </row>
    <row r="446" spans="1:6" ht="18.75" x14ac:dyDescent="0.25">
      <c r="A446" s="19" t="s">
        <v>115</v>
      </c>
      <c r="B446" s="87">
        <v>210.43478632478633</v>
      </c>
      <c r="C446" s="87">
        <v>178.66256410256412</v>
      </c>
      <c r="D446" s="87">
        <v>70673.395811965805</v>
      </c>
      <c r="E446" s="87">
        <v>785.70085470085473</v>
      </c>
      <c r="F446" s="14">
        <f>SUM(B446:E446)</f>
        <v>71848.194017094022</v>
      </c>
    </row>
    <row r="447" spans="1:6" ht="18.75" x14ac:dyDescent="0.25">
      <c r="A447" s="19" t="s">
        <v>127</v>
      </c>
      <c r="B447" s="87">
        <v>113.62189054726369</v>
      </c>
      <c r="C447" s="87">
        <v>41.60696517412935</v>
      </c>
      <c r="D447" s="87">
        <v>19037.0223880597</v>
      </c>
      <c r="E447" s="87">
        <v>229.51542288557215</v>
      </c>
      <c r="F447" s="14">
        <f>SUM(B447:E447)</f>
        <v>19421.766666666666</v>
      </c>
    </row>
    <row r="448" spans="1:6" ht="18.75" x14ac:dyDescent="0.25">
      <c r="A448" s="45" t="s">
        <v>117</v>
      </c>
      <c r="B448" s="87">
        <v>9.9000000000000021</v>
      </c>
      <c r="C448" s="87">
        <v>17.600000000000001</v>
      </c>
      <c r="D448" s="87">
        <v>8639.6999999999989</v>
      </c>
      <c r="E448" s="87">
        <v>82.166666666666671</v>
      </c>
      <c r="F448" s="14">
        <f>SUM(B448:E448)</f>
        <v>8749.366666666665</v>
      </c>
    </row>
    <row r="449" spans="1:6" ht="18.75" x14ac:dyDescent="0.25">
      <c r="A449" s="54" t="s">
        <v>237</v>
      </c>
      <c r="B449" s="36">
        <v>333.95667687205002</v>
      </c>
      <c r="C449" s="36">
        <v>237.86952927669347</v>
      </c>
      <c r="D449" s="36">
        <v>98350.118200025507</v>
      </c>
      <c r="E449" s="36">
        <f>SUM(E446:E448)</f>
        <v>1097.3829442530937</v>
      </c>
      <c r="F449" s="38">
        <f>SUM(F446:F448)</f>
        <v>100019.32735042735</v>
      </c>
    </row>
    <row r="450" spans="1:6" x14ac:dyDescent="0.25">
      <c r="A450" s="1" t="s">
        <v>118</v>
      </c>
    </row>
    <row r="451" spans="1:6" x14ac:dyDescent="0.25">
      <c r="A451" s="6" t="s">
        <v>63</v>
      </c>
    </row>
    <row r="452" spans="1:6" x14ac:dyDescent="0.25">
      <c r="A452" s="6"/>
    </row>
    <row r="455" spans="1:6" ht="21.75" x14ac:dyDescent="0.25">
      <c r="A455" s="102" t="s">
        <v>128</v>
      </c>
      <c r="B455" s="102"/>
      <c r="C455" s="102"/>
    </row>
    <row r="456" spans="1:6" ht="21.75" x14ac:dyDescent="0.25">
      <c r="A456" s="102" t="s">
        <v>129</v>
      </c>
      <c r="B456" s="102"/>
      <c r="C456" s="102"/>
    </row>
    <row r="457" spans="1:6" x14ac:dyDescent="0.25">
      <c r="A457" s="123" t="s">
        <v>99</v>
      </c>
      <c r="B457" s="123"/>
      <c r="C457" s="123"/>
    </row>
    <row r="458" spans="1:6" ht="18.75" x14ac:dyDescent="0.25">
      <c r="A458" s="8" t="s">
        <v>41</v>
      </c>
      <c r="B458" s="19" t="s">
        <v>20</v>
      </c>
      <c r="C458" s="19" t="s">
        <v>61</v>
      </c>
    </row>
    <row r="459" spans="1:6" ht="18.75" x14ac:dyDescent="0.45">
      <c r="A459" s="19" t="s">
        <v>115</v>
      </c>
      <c r="B459" s="93">
        <v>1505764266.0644963</v>
      </c>
      <c r="C459" s="53">
        <f>B459/B462</f>
        <v>0.66992771734067369</v>
      </c>
    </row>
    <row r="460" spans="1:6" ht="18.75" x14ac:dyDescent="0.45">
      <c r="A460" s="19" t="s">
        <v>127</v>
      </c>
      <c r="B460" s="93">
        <v>447639416.67412937</v>
      </c>
      <c r="C460" s="53">
        <f>B460/B462</f>
        <v>0.19915869924845539</v>
      </c>
    </row>
    <row r="461" spans="1:6" ht="18.75" x14ac:dyDescent="0.45">
      <c r="A461" s="45" t="s">
        <v>117</v>
      </c>
      <c r="B461" s="93">
        <v>294248156.54000002</v>
      </c>
      <c r="C461" s="53">
        <f>B461/B462</f>
        <v>0.13091358341087103</v>
      </c>
    </row>
    <row r="462" spans="1:6" ht="18.75" x14ac:dyDescent="0.25">
      <c r="A462" s="54" t="s">
        <v>235</v>
      </c>
      <c r="B462" s="38">
        <f>SUM(B459:B461)</f>
        <v>2247651839.2786255</v>
      </c>
      <c r="C462" s="37">
        <f>SUM(C459:C461)</f>
        <v>1.0000000000000002</v>
      </c>
    </row>
    <row r="463" spans="1:6" x14ac:dyDescent="0.25">
      <c r="A463" s="1" t="s">
        <v>118</v>
      </c>
    </row>
    <row r="464" spans="1:6" x14ac:dyDescent="0.25">
      <c r="A464" s="6" t="s">
        <v>63</v>
      </c>
    </row>
    <row r="468" spans="1:3" ht="21.75" x14ac:dyDescent="0.25">
      <c r="A468" s="102" t="s">
        <v>130</v>
      </c>
      <c r="B468" s="102"/>
      <c r="C468" s="102"/>
    </row>
    <row r="469" spans="1:3" ht="21.75" x14ac:dyDescent="0.25">
      <c r="A469" s="102" t="s">
        <v>131</v>
      </c>
      <c r="B469" s="102"/>
      <c r="C469" s="102"/>
    </row>
    <row r="470" spans="1:3" x14ac:dyDescent="0.25">
      <c r="A470" s="123" t="s">
        <v>132</v>
      </c>
      <c r="B470" s="123"/>
      <c r="C470" s="123"/>
    </row>
    <row r="471" spans="1:3" ht="18.75" x14ac:dyDescent="0.25">
      <c r="A471" s="8" t="s">
        <v>41</v>
      </c>
      <c r="B471" s="19" t="s">
        <v>133</v>
      </c>
      <c r="C471" s="19" t="s">
        <v>61</v>
      </c>
    </row>
    <row r="472" spans="1:3" ht="26.25" customHeight="1" x14ac:dyDescent="0.45">
      <c r="A472" s="19" t="s">
        <v>115</v>
      </c>
      <c r="B472" s="93">
        <v>6549565416.893548</v>
      </c>
      <c r="C472" s="53">
        <f>B472/B475</f>
        <v>0.46475431884300228</v>
      </c>
    </row>
    <row r="473" spans="1:3" ht="18.75" x14ac:dyDescent="0.45">
      <c r="A473" s="19" t="s">
        <v>127</v>
      </c>
      <c r="B473" s="93">
        <v>5620267662.30933</v>
      </c>
      <c r="C473" s="53">
        <f>B473/B475</f>
        <v>0.39881175358208959</v>
      </c>
    </row>
    <row r="474" spans="1:3" ht="18.75" x14ac:dyDescent="0.45">
      <c r="A474" s="19" t="s">
        <v>117</v>
      </c>
      <c r="B474" s="93">
        <v>1922699580.2</v>
      </c>
      <c r="C474" s="53">
        <f>B474/B475</f>
        <v>0.13643392757490816</v>
      </c>
    </row>
    <row r="475" spans="1:3" ht="18.75" x14ac:dyDescent="0.25">
      <c r="A475" s="19" t="s">
        <v>134</v>
      </c>
      <c r="B475" s="38">
        <f>SUM(B472:B474)</f>
        <v>14092532659.402878</v>
      </c>
      <c r="C475" s="37">
        <f>SUM(C472:C474)</f>
        <v>1</v>
      </c>
    </row>
    <row r="476" spans="1:3" x14ac:dyDescent="0.25">
      <c r="A476" s="1" t="s">
        <v>118</v>
      </c>
    </row>
    <row r="480" spans="1:3" ht="21.75" x14ac:dyDescent="0.25">
      <c r="A480" s="102" t="s">
        <v>135</v>
      </c>
      <c r="B480" s="102"/>
      <c r="C480" s="102"/>
    </row>
    <row r="481" spans="1:3" ht="21.75" x14ac:dyDescent="0.25">
      <c r="A481" s="102" t="s">
        <v>136</v>
      </c>
      <c r="B481" s="102"/>
      <c r="C481" s="102"/>
    </row>
    <row r="482" spans="1:3" x14ac:dyDescent="0.25">
      <c r="A482" s="123" t="s">
        <v>99</v>
      </c>
      <c r="B482" s="123"/>
      <c r="C482" s="123"/>
    </row>
    <row r="483" spans="1:3" ht="18.75" x14ac:dyDescent="0.25">
      <c r="A483" s="8" t="s">
        <v>41</v>
      </c>
      <c r="B483" s="19" t="s">
        <v>111</v>
      </c>
      <c r="C483" s="19" t="s">
        <v>61</v>
      </c>
    </row>
    <row r="484" spans="1:3" ht="18.75" x14ac:dyDescent="0.45">
      <c r="A484" s="19" t="s">
        <v>115</v>
      </c>
      <c r="B484" s="93">
        <v>3167808747.9846568</v>
      </c>
      <c r="C484" s="53">
        <f>B484/B487</f>
        <v>0.39623890277317858</v>
      </c>
    </row>
    <row r="485" spans="1:3" ht="18.75" x14ac:dyDescent="0.45">
      <c r="A485" s="19" t="s">
        <v>127</v>
      </c>
      <c r="B485" s="93">
        <v>3738891892.3731341</v>
      </c>
      <c r="C485" s="53">
        <f>B485/B487</f>
        <v>0.46767167429661999</v>
      </c>
    </row>
    <row r="486" spans="1:3" ht="18.75" x14ac:dyDescent="0.45">
      <c r="A486" s="45" t="s">
        <v>117</v>
      </c>
      <c r="B486" s="93">
        <v>1087993282.4598403</v>
      </c>
      <c r="C486" s="53">
        <f>B486/B487</f>
        <v>0.13608942293020151</v>
      </c>
    </row>
    <row r="487" spans="1:3" ht="18.75" x14ac:dyDescent="0.25">
      <c r="A487" s="47" t="s">
        <v>235</v>
      </c>
      <c r="B487" s="38">
        <f>SUM(B484:B486)</f>
        <v>7994693922.8176308</v>
      </c>
      <c r="C487" s="37">
        <f>SUM(C484:C486)</f>
        <v>1</v>
      </c>
    </row>
    <row r="488" spans="1:3" x14ac:dyDescent="0.25">
      <c r="A488" s="1" t="s">
        <v>118</v>
      </c>
    </row>
    <row r="489" spans="1:3" x14ac:dyDescent="0.25">
      <c r="A489" s="6" t="s">
        <v>63</v>
      </c>
    </row>
    <row r="493" spans="1:3" ht="21.75" x14ac:dyDescent="0.25">
      <c r="A493" s="102" t="s">
        <v>137</v>
      </c>
      <c r="B493" s="102"/>
      <c r="C493" s="102"/>
    </row>
    <row r="494" spans="1:3" ht="21.75" x14ac:dyDescent="0.25">
      <c r="A494" s="102" t="s">
        <v>138</v>
      </c>
      <c r="B494" s="102"/>
      <c r="C494" s="102"/>
    </row>
    <row r="495" spans="1:3" x14ac:dyDescent="0.25">
      <c r="A495" s="123" t="s">
        <v>132</v>
      </c>
      <c r="B495" s="123"/>
      <c r="C495" s="123"/>
    </row>
    <row r="496" spans="1:3" ht="18.75" x14ac:dyDescent="0.25">
      <c r="A496" s="8" t="s">
        <v>41</v>
      </c>
      <c r="B496" s="19" t="s">
        <v>139</v>
      </c>
      <c r="C496" s="19" t="s">
        <v>61</v>
      </c>
    </row>
    <row r="497" spans="1:3" ht="18.75" x14ac:dyDescent="0.45">
      <c r="A497" s="19" t="s">
        <v>115</v>
      </c>
      <c r="B497" s="93">
        <v>3381756668.9088917</v>
      </c>
      <c r="C497" s="53">
        <f>B497/B500</f>
        <v>0.55458283090028959</v>
      </c>
    </row>
    <row r="498" spans="1:3" ht="18.75" x14ac:dyDescent="0.45">
      <c r="A498" s="19" t="s">
        <v>127</v>
      </c>
      <c r="B498" s="93">
        <v>1881375769.9361954</v>
      </c>
      <c r="C498" s="53">
        <f>B498/B500</f>
        <v>0.30853157179255852</v>
      </c>
    </row>
    <row r="499" spans="1:3" ht="18.75" x14ac:dyDescent="0.45">
      <c r="A499" s="19" t="s">
        <v>117</v>
      </c>
      <c r="B499" s="93">
        <v>834706297.74016023</v>
      </c>
      <c r="C499" s="53">
        <f>B499/B500</f>
        <v>0.13688559730715194</v>
      </c>
    </row>
    <row r="500" spans="1:3" ht="18.75" x14ac:dyDescent="0.25">
      <c r="A500" s="19" t="s">
        <v>235</v>
      </c>
      <c r="B500" s="38">
        <f>SUM(B497:B499)</f>
        <v>6097838736.585247</v>
      </c>
      <c r="C500" s="37">
        <f>SUM(C497:C499)</f>
        <v>1</v>
      </c>
    </row>
    <row r="501" spans="1:3" x14ac:dyDescent="0.25">
      <c r="A501" s="1" t="s">
        <v>118</v>
      </c>
    </row>
    <row r="502" spans="1:3" x14ac:dyDescent="0.25">
      <c r="A502" s="6" t="s">
        <v>63</v>
      </c>
    </row>
    <row r="505" spans="1:3" ht="21.75" x14ac:dyDescent="0.25">
      <c r="A505" s="102" t="s">
        <v>140</v>
      </c>
      <c r="B505" s="102"/>
      <c r="C505" s="102"/>
    </row>
    <row r="506" spans="1:3" ht="21.75" x14ac:dyDescent="0.25">
      <c r="A506" s="112" t="s">
        <v>141</v>
      </c>
      <c r="B506" s="112"/>
      <c r="C506" s="112"/>
    </row>
    <row r="507" spans="1:3" ht="18.75" x14ac:dyDescent="0.25">
      <c r="A507" s="19" t="s">
        <v>41</v>
      </c>
      <c r="B507" s="8" t="s">
        <v>3</v>
      </c>
      <c r="C507" s="8" t="s">
        <v>61</v>
      </c>
    </row>
    <row r="508" spans="1:3" ht="18.75" x14ac:dyDescent="0.25">
      <c r="A508" s="8" t="s">
        <v>142</v>
      </c>
      <c r="B508" s="14">
        <v>10586</v>
      </c>
      <c r="C508" s="51">
        <f>B508/B511</f>
        <v>0.60164819551008808</v>
      </c>
    </row>
    <row r="509" spans="1:3" ht="18.75" x14ac:dyDescent="0.25">
      <c r="A509" s="8" t="s">
        <v>143</v>
      </c>
      <c r="B509" s="14">
        <v>4558</v>
      </c>
      <c r="C509" s="51">
        <f>B509/B511</f>
        <v>0.25905086672350097</v>
      </c>
    </row>
    <row r="510" spans="1:3" ht="18.75" x14ac:dyDescent="0.25">
      <c r="A510" s="8" t="s">
        <v>144</v>
      </c>
      <c r="B510" s="14">
        <v>2451</v>
      </c>
      <c r="C510" s="51">
        <f>B510/B511</f>
        <v>0.13930093776641092</v>
      </c>
    </row>
    <row r="511" spans="1:3" ht="18.75" x14ac:dyDescent="0.25">
      <c r="A511" s="19" t="s">
        <v>12</v>
      </c>
      <c r="B511" s="38">
        <f>SUM(B508:B510)</f>
        <v>17595</v>
      </c>
      <c r="C511" s="39">
        <f>SUM(C508:C510)</f>
        <v>1</v>
      </c>
    </row>
    <row r="512" spans="1:3" x14ac:dyDescent="0.25">
      <c r="A512" s="6" t="s">
        <v>145</v>
      </c>
    </row>
    <row r="516" spans="1:6" ht="21.75" x14ac:dyDescent="0.25">
      <c r="A516" s="102" t="s">
        <v>146</v>
      </c>
      <c r="B516" s="102"/>
      <c r="C516" s="102"/>
    </row>
    <row r="517" spans="1:6" ht="21.75" x14ac:dyDescent="0.25">
      <c r="A517" s="112" t="s">
        <v>147</v>
      </c>
      <c r="B517" s="112"/>
      <c r="C517" s="112"/>
    </row>
    <row r="518" spans="1:6" ht="18.75" x14ac:dyDescent="0.25">
      <c r="A518" s="8" t="s">
        <v>41</v>
      </c>
      <c r="B518" s="8" t="s">
        <v>15</v>
      </c>
      <c r="C518" s="8" t="s">
        <v>61</v>
      </c>
    </row>
    <row r="519" spans="1:6" ht="18.75" x14ac:dyDescent="0.25">
      <c r="A519" s="8" t="s">
        <v>142</v>
      </c>
      <c r="B519" s="14">
        <v>40265.398454696231</v>
      </c>
      <c r="C519" s="84">
        <f>B519/B522</f>
        <v>0.55729070820002369</v>
      </c>
    </row>
    <row r="520" spans="1:6" ht="18.75" x14ac:dyDescent="0.25">
      <c r="A520" s="48" t="s">
        <v>143</v>
      </c>
      <c r="B520" s="14">
        <v>23703.370032223422</v>
      </c>
      <c r="C520" s="84">
        <f>B520/B522</f>
        <v>0.3280649982105005</v>
      </c>
    </row>
    <row r="521" spans="1:6" ht="18.75" x14ac:dyDescent="0.25">
      <c r="A521" s="48" t="s">
        <v>144</v>
      </c>
      <c r="B521" s="14">
        <v>8283.2857142857156</v>
      </c>
      <c r="C521" s="84">
        <f>B521/B522</f>
        <v>0.11464429358947593</v>
      </c>
    </row>
    <row r="522" spans="1:6" ht="18.75" x14ac:dyDescent="0.25">
      <c r="A522" s="48" t="s">
        <v>237</v>
      </c>
      <c r="B522" s="38">
        <f>SUM(B519:B521)</f>
        <v>72252.054201205363</v>
      </c>
      <c r="C522" s="40">
        <f>SUM(C519:C521)</f>
        <v>1.0000000000000002</v>
      </c>
    </row>
    <row r="523" spans="1:6" x14ac:dyDescent="0.25">
      <c r="A523" s="6" t="s">
        <v>145</v>
      </c>
    </row>
    <row r="524" spans="1:6" x14ac:dyDescent="0.25">
      <c r="A524" s="6" t="s">
        <v>63</v>
      </c>
    </row>
    <row r="528" spans="1:6" ht="21.75" x14ac:dyDescent="0.25">
      <c r="A528" s="102" t="s">
        <v>148</v>
      </c>
      <c r="B528" s="102"/>
      <c r="C528" s="102"/>
      <c r="D528" s="102"/>
      <c r="E528" s="102"/>
      <c r="F528" s="102"/>
    </row>
    <row r="529" spans="1:6" ht="21.75" x14ac:dyDescent="0.25">
      <c r="A529" s="112" t="s">
        <v>149</v>
      </c>
      <c r="B529" s="112"/>
      <c r="C529" s="112"/>
      <c r="D529" s="112"/>
      <c r="E529" s="112"/>
      <c r="F529" s="112"/>
    </row>
    <row r="530" spans="1:6" ht="18.75" x14ac:dyDescent="0.25">
      <c r="A530" s="108" t="s">
        <v>41</v>
      </c>
      <c r="B530" s="113" t="s">
        <v>124</v>
      </c>
      <c r="C530" s="113"/>
      <c r="D530" s="113" t="s">
        <v>58</v>
      </c>
      <c r="E530" s="113"/>
      <c r="F530" s="113" t="s">
        <v>21</v>
      </c>
    </row>
    <row r="531" spans="1:6" ht="18.75" x14ac:dyDescent="0.25">
      <c r="A531" s="108"/>
      <c r="B531" s="19" t="s">
        <v>125</v>
      </c>
      <c r="C531" s="19" t="s">
        <v>126</v>
      </c>
      <c r="D531" s="19" t="s">
        <v>125</v>
      </c>
      <c r="E531" s="19" t="s">
        <v>126</v>
      </c>
      <c r="F531" s="113"/>
    </row>
    <row r="532" spans="1:6" ht="18.75" x14ac:dyDescent="0.25">
      <c r="A532" s="8" t="s">
        <v>142</v>
      </c>
      <c r="B532" s="14">
        <v>248.35698970840485</v>
      </c>
      <c r="C532" s="14">
        <v>162.85903814262022</v>
      </c>
      <c r="D532" s="14">
        <v>37113.554560175107</v>
      </c>
      <c r="E532" s="14">
        <v>2740.6278666700805</v>
      </c>
      <c r="F532" s="38">
        <f>SUM(B532:E532)</f>
        <v>40265.398454696217</v>
      </c>
    </row>
    <row r="533" spans="1:6" ht="18.75" x14ac:dyDescent="0.25">
      <c r="A533" s="8" t="s">
        <v>143</v>
      </c>
      <c r="B533" s="14">
        <v>9</v>
      </c>
      <c r="C533" s="14">
        <v>0</v>
      </c>
      <c r="D533" s="14">
        <v>22419.549598786882</v>
      </c>
      <c r="E533" s="14">
        <v>1274.8204334365325</v>
      </c>
      <c r="F533" s="38">
        <f>SUM(B533:E533)</f>
        <v>23703.370032223414</v>
      </c>
    </row>
    <row r="534" spans="1:6" ht="18.75" x14ac:dyDescent="0.25">
      <c r="A534" s="8" t="s">
        <v>144</v>
      </c>
      <c r="B534" s="14">
        <v>121.86111111111111</v>
      </c>
      <c r="C534" s="14">
        <v>14.285714285714286</v>
      </c>
      <c r="D534" s="14">
        <v>8145.1388888888887</v>
      </c>
      <c r="E534" s="14">
        <v>2</v>
      </c>
      <c r="F534" s="38">
        <f>SUM(B534:E534)</f>
        <v>8283.2857142857138</v>
      </c>
    </row>
    <row r="535" spans="1:6" ht="18.75" x14ac:dyDescent="0.25">
      <c r="A535" s="8" t="s">
        <v>251</v>
      </c>
      <c r="B535" s="88">
        <f>SUM(B532:B534)</f>
        <v>379.21810081951594</v>
      </c>
      <c r="C535" s="88">
        <f t="shared" ref="C535:E535" si="22">SUM(C532:C534)</f>
        <v>177.1447524283345</v>
      </c>
      <c r="D535" s="38">
        <f t="shared" si="22"/>
        <v>67678.243047850876</v>
      </c>
      <c r="E535" s="38">
        <f t="shared" si="22"/>
        <v>4017.4483001066128</v>
      </c>
      <c r="F535" s="38">
        <f>SUM(F532:F534)</f>
        <v>72252.054201205348</v>
      </c>
    </row>
    <row r="536" spans="1:6" x14ac:dyDescent="0.25">
      <c r="A536" s="6" t="s">
        <v>145</v>
      </c>
    </row>
    <row r="537" spans="1:6" x14ac:dyDescent="0.25">
      <c r="A537" s="6"/>
    </row>
    <row r="540" spans="1:6" ht="21.75" x14ac:dyDescent="0.25">
      <c r="A540" s="102" t="s">
        <v>241</v>
      </c>
      <c r="B540" s="102"/>
      <c r="C540" s="102"/>
    </row>
    <row r="541" spans="1:6" ht="21.75" x14ac:dyDescent="0.25">
      <c r="A541" s="102" t="s">
        <v>150</v>
      </c>
      <c r="B541" s="102"/>
      <c r="C541" s="102"/>
    </row>
    <row r="542" spans="1:6" x14ac:dyDescent="0.25">
      <c r="A542" s="123" t="s">
        <v>151</v>
      </c>
      <c r="B542" s="123"/>
      <c r="C542" s="123"/>
    </row>
    <row r="543" spans="1:6" ht="18.75" x14ac:dyDescent="0.25">
      <c r="A543" s="19" t="s">
        <v>41</v>
      </c>
      <c r="B543" s="8" t="s">
        <v>152</v>
      </c>
      <c r="C543" s="8" t="s">
        <v>42</v>
      </c>
    </row>
    <row r="544" spans="1:6" ht="18.75" x14ac:dyDescent="0.25">
      <c r="A544" s="8" t="s">
        <v>142</v>
      </c>
      <c r="B544" s="14">
        <v>1107970353.5153627</v>
      </c>
      <c r="C544" s="84">
        <f>B544/$B$547</f>
        <v>0.53415558987235723</v>
      </c>
    </row>
    <row r="545" spans="1:3" ht="18.75" x14ac:dyDescent="0.25">
      <c r="A545" s="8" t="s">
        <v>143</v>
      </c>
      <c r="B545" s="14">
        <v>800943569.68389452</v>
      </c>
      <c r="C545" s="84">
        <f t="shared" ref="C545:C546" si="23">B545/$B$547</f>
        <v>0.38613712321955196</v>
      </c>
    </row>
    <row r="546" spans="1:3" ht="18.75" x14ac:dyDescent="0.25">
      <c r="A546" s="8" t="s">
        <v>144</v>
      </c>
      <c r="B546" s="14">
        <v>165332559.51587301</v>
      </c>
      <c r="C546" s="84">
        <f t="shared" si="23"/>
        <v>7.9707286908090758E-2</v>
      </c>
    </row>
    <row r="547" spans="1:3" ht="18.75" x14ac:dyDescent="0.25">
      <c r="A547" s="8" t="s">
        <v>237</v>
      </c>
      <c r="B547" s="38">
        <f>SUM(B544:B546)</f>
        <v>2074246482.7151303</v>
      </c>
      <c r="C547" s="40">
        <f>SUM(C544:C546)</f>
        <v>1</v>
      </c>
    </row>
    <row r="548" spans="1:3" x14ac:dyDescent="0.25">
      <c r="A548" s="6" t="s">
        <v>145</v>
      </c>
    </row>
    <row r="549" spans="1:3" x14ac:dyDescent="0.25">
      <c r="A549" s="6" t="s">
        <v>63</v>
      </c>
    </row>
    <row r="552" spans="1:3" ht="21.75" x14ac:dyDescent="0.25">
      <c r="A552" s="102" t="s">
        <v>153</v>
      </c>
      <c r="B552" s="102"/>
      <c r="C552" s="102"/>
    </row>
    <row r="553" spans="1:3" ht="21.75" x14ac:dyDescent="0.25">
      <c r="A553" s="102" t="s">
        <v>154</v>
      </c>
      <c r="B553" s="102"/>
      <c r="C553" s="102"/>
    </row>
    <row r="554" spans="1:3" x14ac:dyDescent="0.25">
      <c r="A554" s="109" t="s">
        <v>151</v>
      </c>
      <c r="B554" s="109"/>
      <c r="C554" s="109"/>
    </row>
    <row r="555" spans="1:3" ht="24.75" customHeight="1" x14ac:dyDescent="0.25">
      <c r="A555" s="19" t="s">
        <v>41</v>
      </c>
      <c r="B555" s="8" t="s">
        <v>155</v>
      </c>
      <c r="C555" s="8" t="s">
        <v>61</v>
      </c>
    </row>
    <row r="556" spans="1:3" ht="18.75" x14ac:dyDescent="0.25">
      <c r="A556" s="8" t="s">
        <v>142</v>
      </c>
      <c r="B556" s="14">
        <v>5019513448.761097</v>
      </c>
      <c r="C556" s="84">
        <f>B556/$B$559</f>
        <v>0.52380846363484945</v>
      </c>
    </row>
    <row r="557" spans="1:3" ht="18.75" x14ac:dyDescent="0.25">
      <c r="A557" s="8" t="s">
        <v>143</v>
      </c>
      <c r="B557" s="14">
        <v>3898636390.455864</v>
      </c>
      <c r="C557" s="84">
        <f t="shared" ref="C557:C558" si="24">B557/$B$559</f>
        <v>0.40683997738060373</v>
      </c>
    </row>
    <row r="558" spans="1:3" ht="18.75" x14ac:dyDescent="0.25">
      <c r="A558" s="8" t="s">
        <v>144</v>
      </c>
      <c r="B558" s="14">
        <v>664577049.02254534</v>
      </c>
      <c r="C558" s="84">
        <f t="shared" si="24"/>
        <v>6.9351558984546868E-2</v>
      </c>
    </row>
    <row r="559" spans="1:3" ht="18.75" x14ac:dyDescent="0.25">
      <c r="A559" s="8" t="s">
        <v>246</v>
      </c>
      <c r="B559" s="38">
        <f>SUM(B556:B558)</f>
        <v>9582726888.2395058</v>
      </c>
      <c r="C559" s="40">
        <f>SUM(C556:C558)</f>
        <v>1</v>
      </c>
    </row>
    <row r="560" spans="1:3" x14ac:dyDescent="0.25">
      <c r="A560" s="6" t="s">
        <v>145</v>
      </c>
    </row>
    <row r="561" spans="1:3" x14ac:dyDescent="0.25">
      <c r="A561" s="6" t="s">
        <v>63</v>
      </c>
    </row>
    <row r="564" spans="1:3" ht="21.75" x14ac:dyDescent="0.25">
      <c r="A564" s="103" t="s">
        <v>157</v>
      </c>
      <c r="B564" s="103"/>
      <c r="C564" s="103"/>
    </row>
    <row r="565" spans="1:3" ht="21.75" x14ac:dyDescent="0.25">
      <c r="A565" s="103" t="s">
        <v>156</v>
      </c>
      <c r="B565" s="103"/>
      <c r="C565" s="103"/>
    </row>
    <row r="566" spans="1:3" x14ac:dyDescent="0.25">
      <c r="A566" s="109" t="s">
        <v>151</v>
      </c>
      <c r="B566" s="109"/>
      <c r="C566" s="109"/>
    </row>
    <row r="567" spans="1:3" ht="27.75" customHeight="1" x14ac:dyDescent="0.25">
      <c r="A567" s="8" t="s">
        <v>41</v>
      </c>
      <c r="B567" s="8" t="s">
        <v>158</v>
      </c>
      <c r="C567" s="8" t="s">
        <v>61</v>
      </c>
    </row>
    <row r="568" spans="1:3" ht="18.75" x14ac:dyDescent="0.25">
      <c r="A568" s="8" t="s">
        <v>143</v>
      </c>
      <c r="B568" s="14">
        <v>1426441201.8262148</v>
      </c>
      <c r="C568" s="84">
        <f>B568/$B$571</f>
        <v>0.47240079404514784</v>
      </c>
    </row>
    <row r="569" spans="1:3" ht="18.75" x14ac:dyDescent="0.25">
      <c r="A569" s="8" t="s">
        <v>142</v>
      </c>
      <c r="B569" s="14">
        <v>1332628014.7618835</v>
      </c>
      <c r="C569" s="84">
        <f t="shared" ref="C569:C570" si="25">B569/$B$571</f>
        <v>0.44133226910044049</v>
      </c>
    </row>
    <row r="570" spans="1:3" ht="18.75" x14ac:dyDescent="0.25">
      <c r="A570" s="8" t="s">
        <v>144</v>
      </c>
      <c r="B570" s="14">
        <v>260487947.17460316</v>
      </c>
      <c r="C570" s="84">
        <f t="shared" si="25"/>
        <v>8.6266936854411599E-2</v>
      </c>
    </row>
    <row r="571" spans="1:3" ht="18.75" x14ac:dyDescent="0.25">
      <c r="A571" s="8" t="s">
        <v>12</v>
      </c>
      <c r="B571" s="38">
        <f>SUM(B568:B570)</f>
        <v>3019557163.7627015</v>
      </c>
      <c r="C571" s="40">
        <f>SUM(C568:C570)</f>
        <v>0.99999999999999989</v>
      </c>
    </row>
    <row r="572" spans="1:3" x14ac:dyDescent="0.25">
      <c r="A572" s="6" t="s">
        <v>145</v>
      </c>
    </row>
    <row r="574" spans="1:3" x14ac:dyDescent="0.25">
      <c r="C574" s="49"/>
    </row>
    <row r="576" spans="1:3" ht="21.75" x14ac:dyDescent="0.25">
      <c r="A576" s="102" t="s">
        <v>159</v>
      </c>
      <c r="B576" s="102"/>
      <c r="C576" s="102"/>
    </row>
    <row r="577" spans="1:4" ht="21.75" x14ac:dyDescent="0.25">
      <c r="A577" s="103" t="s">
        <v>160</v>
      </c>
      <c r="B577" s="103"/>
      <c r="C577" s="103"/>
    </row>
    <row r="578" spans="1:4" x14ac:dyDescent="0.25">
      <c r="A578" s="109" t="s">
        <v>151</v>
      </c>
      <c r="B578" s="109"/>
      <c r="C578" s="109"/>
    </row>
    <row r="579" spans="1:4" ht="26.25" customHeight="1" x14ac:dyDescent="0.25">
      <c r="A579" s="8" t="s">
        <v>41</v>
      </c>
      <c r="B579" s="8" t="s">
        <v>39</v>
      </c>
      <c r="C579" s="8" t="s">
        <v>61</v>
      </c>
    </row>
    <row r="580" spans="1:4" ht="18.75" x14ac:dyDescent="0.25">
      <c r="A580" s="8" t="s">
        <v>142</v>
      </c>
      <c r="B580" s="14">
        <v>3686885433.9992094</v>
      </c>
      <c r="C580" s="84">
        <f>B580/$B$583</f>
        <v>0.56175378495077966</v>
      </c>
    </row>
    <row r="581" spans="1:4" ht="18.75" x14ac:dyDescent="0.25">
      <c r="A581" s="8" t="s">
        <v>143</v>
      </c>
      <c r="B581" s="14">
        <v>2472195188.6296501</v>
      </c>
      <c r="C581" s="84">
        <f t="shared" ref="C581:C582" si="26">B581/$B$583</f>
        <v>0.37667701619993177</v>
      </c>
    </row>
    <row r="582" spans="1:4" ht="18.75" x14ac:dyDescent="0.25">
      <c r="A582" s="8" t="s">
        <v>144</v>
      </c>
      <c r="B582" s="14">
        <v>404089101.84794229</v>
      </c>
      <c r="C582" s="84">
        <f t="shared" si="26"/>
        <v>6.1569198849288506E-2</v>
      </c>
    </row>
    <row r="583" spans="1:4" ht="18.75" x14ac:dyDescent="0.25">
      <c r="A583" s="8" t="s">
        <v>246</v>
      </c>
      <c r="B583" s="38">
        <f>SUM(B580:B582)</f>
        <v>6563169724.4768019</v>
      </c>
      <c r="C583" s="40">
        <f>SUM(C580:C582)</f>
        <v>0.99999999999999989</v>
      </c>
    </row>
    <row r="584" spans="1:4" x14ac:dyDescent="0.25">
      <c r="A584" s="6" t="s">
        <v>145</v>
      </c>
    </row>
    <row r="585" spans="1:4" x14ac:dyDescent="0.25">
      <c r="A585" s="6" t="s">
        <v>63</v>
      </c>
    </row>
    <row r="588" spans="1:4" ht="21.75" x14ac:dyDescent="0.25">
      <c r="A588" s="103" t="s">
        <v>161</v>
      </c>
      <c r="B588" s="103"/>
      <c r="C588" s="103"/>
      <c r="D588" s="103"/>
    </row>
    <row r="589" spans="1:4" ht="21.75" x14ac:dyDescent="0.25">
      <c r="A589" s="103" t="s">
        <v>162</v>
      </c>
      <c r="B589" s="103"/>
      <c r="C589" s="103"/>
      <c r="D589" s="103"/>
    </row>
    <row r="590" spans="1:4" ht="42" customHeight="1" x14ac:dyDescent="0.25">
      <c r="A590" s="13" t="s">
        <v>163</v>
      </c>
      <c r="B590" s="13" t="s">
        <v>114</v>
      </c>
      <c r="C590" s="13" t="s">
        <v>3</v>
      </c>
      <c r="D590" s="8" t="s">
        <v>61</v>
      </c>
    </row>
    <row r="591" spans="1:4" ht="18.75" x14ac:dyDescent="0.25">
      <c r="A591" s="11">
        <v>55</v>
      </c>
      <c r="B591" s="15" t="s">
        <v>164</v>
      </c>
      <c r="C591" s="15">
        <v>55</v>
      </c>
      <c r="D591" s="52">
        <f>C591/$C$618</f>
        <v>4.1834639081159202E-3</v>
      </c>
    </row>
    <row r="592" spans="1:4" ht="18.75" x14ac:dyDescent="0.25">
      <c r="A592" s="11">
        <v>56</v>
      </c>
      <c r="B592" s="15" t="s">
        <v>165</v>
      </c>
      <c r="C592" s="10">
        <v>2973</v>
      </c>
      <c r="D592" s="52">
        <f t="shared" ref="D592:D617" si="27">C592/$C$618</f>
        <v>0.22613523997870236</v>
      </c>
    </row>
    <row r="593" spans="1:4" ht="18.75" x14ac:dyDescent="0.25">
      <c r="A593" s="11">
        <v>58</v>
      </c>
      <c r="B593" s="15" t="s">
        <v>166</v>
      </c>
      <c r="C593" s="15">
        <v>11</v>
      </c>
      <c r="D593" s="52">
        <f t="shared" si="27"/>
        <v>8.3669278162318403E-4</v>
      </c>
    </row>
    <row r="594" spans="1:4" ht="37.5" x14ac:dyDescent="0.25">
      <c r="A594" s="11">
        <v>59</v>
      </c>
      <c r="B594" s="15" t="s">
        <v>167</v>
      </c>
      <c r="C594" s="15">
        <v>64</v>
      </c>
      <c r="D594" s="52">
        <f t="shared" si="27"/>
        <v>4.8680307294439798E-3</v>
      </c>
    </row>
    <row r="595" spans="1:4" ht="37.5" x14ac:dyDescent="0.25">
      <c r="A595" s="11">
        <v>62</v>
      </c>
      <c r="B595" s="15" t="s">
        <v>168</v>
      </c>
      <c r="C595" s="15">
        <v>649</v>
      </c>
      <c r="D595" s="52">
        <f t="shared" si="27"/>
        <v>4.9364874115767857E-2</v>
      </c>
    </row>
    <row r="596" spans="1:4" ht="18.75" x14ac:dyDescent="0.25">
      <c r="A596" s="11">
        <v>63</v>
      </c>
      <c r="B596" s="15" t="s">
        <v>169</v>
      </c>
      <c r="C596" s="15">
        <v>89</v>
      </c>
      <c r="D596" s="52">
        <f t="shared" si="27"/>
        <v>6.7696052331330343E-3</v>
      </c>
    </row>
    <row r="597" spans="1:4" ht="18.75" x14ac:dyDescent="0.25">
      <c r="A597" s="11">
        <v>68</v>
      </c>
      <c r="B597" s="15" t="s">
        <v>170</v>
      </c>
      <c r="C597" s="15">
        <v>752</v>
      </c>
      <c r="D597" s="52">
        <f t="shared" si="27"/>
        <v>5.7199361070966757E-2</v>
      </c>
    </row>
    <row r="598" spans="1:4" ht="18.75" x14ac:dyDescent="0.25">
      <c r="A598" s="11">
        <v>69</v>
      </c>
      <c r="B598" s="15" t="s">
        <v>171</v>
      </c>
      <c r="C598" s="15">
        <v>140</v>
      </c>
      <c r="D598" s="52">
        <f t="shared" si="27"/>
        <v>1.0648817220658706E-2</v>
      </c>
    </row>
    <row r="599" spans="1:4" ht="18.75" x14ac:dyDescent="0.25">
      <c r="A599" s="11">
        <v>70</v>
      </c>
      <c r="B599" s="15" t="s">
        <v>172</v>
      </c>
      <c r="C599" s="10">
        <v>1405</v>
      </c>
      <c r="D599" s="52">
        <f t="shared" si="27"/>
        <v>0.10686848710732487</v>
      </c>
    </row>
    <row r="600" spans="1:4" ht="18.75" x14ac:dyDescent="0.25">
      <c r="A600" s="11">
        <v>71</v>
      </c>
      <c r="B600" s="11" t="s">
        <v>173</v>
      </c>
      <c r="C600" s="11">
        <v>255</v>
      </c>
      <c r="D600" s="52">
        <f t="shared" si="27"/>
        <v>1.9396059937628357E-2</v>
      </c>
    </row>
    <row r="601" spans="1:4" ht="18.75" x14ac:dyDescent="0.25">
      <c r="A601" s="11">
        <v>73</v>
      </c>
      <c r="B601" s="11" t="s">
        <v>174</v>
      </c>
      <c r="C601" s="11">
        <v>852</v>
      </c>
      <c r="D601" s="52">
        <f t="shared" si="27"/>
        <v>6.4805659085722972E-2</v>
      </c>
    </row>
    <row r="602" spans="1:4" ht="18.75" x14ac:dyDescent="0.25">
      <c r="A602" s="11">
        <v>74</v>
      </c>
      <c r="B602" s="11" t="s">
        <v>175</v>
      </c>
      <c r="C602" s="11">
        <v>260</v>
      </c>
      <c r="D602" s="52">
        <f t="shared" si="27"/>
        <v>1.9776374838366167E-2</v>
      </c>
    </row>
    <row r="603" spans="1:4" ht="18.75" x14ac:dyDescent="0.25">
      <c r="A603" s="11">
        <v>75</v>
      </c>
      <c r="B603" s="15" t="s">
        <v>176</v>
      </c>
      <c r="C603" s="15">
        <v>22</v>
      </c>
      <c r="D603" s="52">
        <f t="shared" si="27"/>
        <v>1.6733855632463681E-3</v>
      </c>
    </row>
    <row r="604" spans="1:4" ht="18.75" x14ac:dyDescent="0.25">
      <c r="A604" s="11">
        <v>77</v>
      </c>
      <c r="B604" s="15" t="s">
        <v>177</v>
      </c>
      <c r="C604" s="15">
        <v>358</v>
      </c>
      <c r="D604" s="52">
        <f t="shared" si="27"/>
        <v>2.7230546892827261E-2</v>
      </c>
    </row>
    <row r="605" spans="1:4" ht="18.75" x14ac:dyDescent="0.25">
      <c r="A605" s="11">
        <v>78</v>
      </c>
      <c r="B605" s="15" t="s">
        <v>178</v>
      </c>
      <c r="C605" s="15">
        <v>40</v>
      </c>
      <c r="D605" s="52">
        <f t="shared" si="27"/>
        <v>3.0425192059024874E-3</v>
      </c>
    </row>
    <row r="606" spans="1:4" ht="37.5" x14ac:dyDescent="0.25">
      <c r="A606" s="11">
        <v>79</v>
      </c>
      <c r="B606" s="15" t="s">
        <v>179</v>
      </c>
      <c r="C606" s="15">
        <v>265</v>
      </c>
      <c r="D606" s="52">
        <f t="shared" si="27"/>
        <v>2.0156689739103978E-2</v>
      </c>
    </row>
    <row r="607" spans="1:4" ht="18.75" x14ac:dyDescent="0.25">
      <c r="A607" s="11">
        <v>80</v>
      </c>
      <c r="B607" s="15" t="s">
        <v>180</v>
      </c>
      <c r="C607" s="15">
        <v>23</v>
      </c>
      <c r="D607" s="52">
        <f t="shared" si="27"/>
        <v>1.7494485433939301E-3</v>
      </c>
    </row>
    <row r="608" spans="1:4" ht="18.75" x14ac:dyDescent="0.25">
      <c r="A608" s="11">
        <v>81</v>
      </c>
      <c r="B608" s="15" t="s">
        <v>181</v>
      </c>
      <c r="C608" s="15">
        <v>345</v>
      </c>
      <c r="D608" s="52">
        <f t="shared" si="27"/>
        <v>2.6241728150908951E-2</v>
      </c>
    </row>
    <row r="609" spans="1:4" ht="37.5" x14ac:dyDescent="0.25">
      <c r="A609" s="11">
        <v>82</v>
      </c>
      <c r="B609" s="15" t="s">
        <v>182</v>
      </c>
      <c r="C609" s="15">
        <v>852</v>
      </c>
      <c r="D609" s="52">
        <f t="shared" si="27"/>
        <v>6.4805659085722972E-2</v>
      </c>
    </row>
    <row r="610" spans="1:4" ht="18.75" x14ac:dyDescent="0.25">
      <c r="A610" s="11">
        <v>85</v>
      </c>
      <c r="B610" s="15" t="s">
        <v>183</v>
      </c>
      <c r="C610" s="15">
        <v>269</v>
      </c>
      <c r="D610" s="52">
        <f t="shared" si="27"/>
        <v>2.0460941659694226E-2</v>
      </c>
    </row>
    <row r="611" spans="1:4" ht="18.75" x14ac:dyDescent="0.25">
      <c r="A611" s="11">
        <v>86</v>
      </c>
      <c r="B611" s="15" t="s">
        <v>184</v>
      </c>
      <c r="C611" s="15">
        <v>203</v>
      </c>
      <c r="D611" s="52">
        <f t="shared" si="27"/>
        <v>1.5440784969955122E-2</v>
      </c>
    </row>
    <row r="612" spans="1:4" ht="18.75" x14ac:dyDescent="0.25">
      <c r="A612" s="11">
        <v>88</v>
      </c>
      <c r="B612" s="15" t="s">
        <v>185</v>
      </c>
      <c r="C612" s="15">
        <v>52</v>
      </c>
      <c r="D612" s="52">
        <f t="shared" si="27"/>
        <v>3.9552749676732332E-3</v>
      </c>
    </row>
    <row r="613" spans="1:4" ht="18.75" x14ac:dyDescent="0.25">
      <c r="A613" s="11">
        <v>90</v>
      </c>
      <c r="B613" s="15" t="s">
        <v>186</v>
      </c>
      <c r="C613" s="15">
        <v>111</v>
      </c>
      <c r="D613" s="52">
        <f t="shared" si="27"/>
        <v>8.4429907963794026E-3</v>
      </c>
    </row>
    <row r="614" spans="1:4" ht="18.75" x14ac:dyDescent="0.25">
      <c r="A614" s="11">
        <v>93</v>
      </c>
      <c r="B614" s="15" t="s">
        <v>187</v>
      </c>
      <c r="C614" s="15">
        <v>237</v>
      </c>
      <c r="D614" s="52">
        <f t="shared" si="27"/>
        <v>1.8026926294972236E-2</v>
      </c>
    </row>
    <row r="615" spans="1:4" ht="18.75" x14ac:dyDescent="0.25">
      <c r="A615" s="11">
        <v>94</v>
      </c>
      <c r="B615" s="15" t="s">
        <v>188</v>
      </c>
      <c r="C615" s="15">
        <v>4</v>
      </c>
      <c r="D615" s="92">
        <f t="shared" si="27"/>
        <v>3.0425192059024874E-4</v>
      </c>
    </row>
    <row r="616" spans="1:4" ht="18.75" x14ac:dyDescent="0.25">
      <c r="A616" s="11">
        <v>95</v>
      </c>
      <c r="B616" s="15" t="s">
        <v>189</v>
      </c>
      <c r="C616" s="15">
        <v>241</v>
      </c>
      <c r="D616" s="52">
        <f t="shared" si="27"/>
        <v>1.8331178215562485E-2</v>
      </c>
    </row>
    <row r="617" spans="1:4" ht="18.75" x14ac:dyDescent="0.25">
      <c r="A617" s="11">
        <v>96</v>
      </c>
      <c r="B617" s="15" t="s">
        <v>190</v>
      </c>
      <c r="C617" s="10">
        <v>2620</v>
      </c>
      <c r="D617" s="52">
        <f t="shared" si="27"/>
        <v>0.19928500798661292</v>
      </c>
    </row>
    <row r="618" spans="1:4" ht="18.75" x14ac:dyDescent="0.25">
      <c r="A618" s="126" t="s">
        <v>246</v>
      </c>
      <c r="B618" s="126"/>
      <c r="C618" s="56">
        <f>SUM(C591:C617)</f>
        <v>13147</v>
      </c>
      <c r="D618" s="31">
        <f>SUM(D591:D617)</f>
        <v>1.0000000000000002</v>
      </c>
    </row>
    <row r="619" spans="1:4" x14ac:dyDescent="0.25">
      <c r="A619" s="1" t="s">
        <v>145</v>
      </c>
    </row>
    <row r="620" spans="1:4" x14ac:dyDescent="0.25">
      <c r="A620" s="6" t="s">
        <v>63</v>
      </c>
    </row>
    <row r="623" spans="1:4" ht="21.75" x14ac:dyDescent="0.25">
      <c r="A623" s="103" t="s">
        <v>191</v>
      </c>
      <c r="B623" s="103"/>
      <c r="C623" s="103"/>
      <c r="D623" s="103"/>
    </row>
    <row r="624" spans="1:4" ht="21.75" x14ac:dyDescent="0.25">
      <c r="A624" s="128" t="s">
        <v>192</v>
      </c>
      <c r="B624" s="128"/>
      <c r="C624" s="128"/>
      <c r="D624" s="128"/>
    </row>
    <row r="625" spans="1:4" ht="18.75" x14ac:dyDescent="0.25">
      <c r="A625" s="8" t="s">
        <v>193</v>
      </c>
      <c r="B625" s="8" t="s">
        <v>114</v>
      </c>
      <c r="C625" s="13" t="s">
        <v>15</v>
      </c>
      <c r="D625" s="8" t="s">
        <v>61</v>
      </c>
    </row>
    <row r="626" spans="1:4" ht="18.75" x14ac:dyDescent="0.25">
      <c r="A626" s="18">
        <v>55</v>
      </c>
      <c r="B626" s="18" t="s">
        <v>164</v>
      </c>
      <c r="C626" s="64">
        <v>3392.3764705882359</v>
      </c>
      <c r="D626" s="52">
        <f>C626/$C$653</f>
        <v>4.2277998798937545E-2</v>
      </c>
    </row>
    <row r="627" spans="1:4" ht="18.75" x14ac:dyDescent="0.25">
      <c r="A627" s="18">
        <v>56</v>
      </c>
      <c r="B627" s="18" t="s">
        <v>165</v>
      </c>
      <c r="C627" s="64">
        <v>19277.150000000005</v>
      </c>
      <c r="D627" s="52">
        <f t="shared" ref="D627:D652" si="28">C627/$C$653</f>
        <v>0.24024436309264308</v>
      </c>
    </row>
    <row r="628" spans="1:4" ht="18.75" x14ac:dyDescent="0.25">
      <c r="A628" s="18">
        <v>58</v>
      </c>
      <c r="B628" s="18" t="s">
        <v>166</v>
      </c>
      <c r="C628" s="64">
        <v>16.875</v>
      </c>
      <c r="D628" s="92">
        <f t="shared" si="28"/>
        <v>2.1030720968547481E-4</v>
      </c>
    </row>
    <row r="629" spans="1:4" ht="47.25" customHeight="1" x14ac:dyDescent="0.25">
      <c r="A629" s="18">
        <v>59</v>
      </c>
      <c r="B629" s="18" t="s">
        <v>167</v>
      </c>
      <c r="C629" s="64">
        <v>301</v>
      </c>
      <c r="D629" s="52">
        <f t="shared" si="28"/>
        <v>3.7512574883157286E-3</v>
      </c>
    </row>
    <row r="630" spans="1:4" ht="44.25" customHeight="1" x14ac:dyDescent="0.25">
      <c r="A630" s="18">
        <v>62</v>
      </c>
      <c r="B630" s="18" t="s">
        <v>168</v>
      </c>
      <c r="C630" s="64">
        <v>802</v>
      </c>
      <c r="D630" s="52">
        <f t="shared" si="28"/>
        <v>9.9950448692000468E-3</v>
      </c>
    </row>
    <row r="631" spans="1:4" ht="25.5" customHeight="1" x14ac:dyDescent="0.25">
      <c r="A631" s="18">
        <v>63</v>
      </c>
      <c r="B631" s="18" t="s">
        <v>169</v>
      </c>
      <c r="C631" s="64">
        <v>380</v>
      </c>
      <c r="D631" s="52">
        <f t="shared" si="28"/>
        <v>4.7358067958803212E-3</v>
      </c>
    </row>
    <row r="632" spans="1:4" ht="25.5" customHeight="1" x14ac:dyDescent="0.25">
      <c r="A632" s="18">
        <v>68</v>
      </c>
      <c r="B632" s="18" t="s">
        <v>170</v>
      </c>
      <c r="C632" s="64">
        <v>3893.0454545454545</v>
      </c>
      <c r="D632" s="52">
        <f t="shared" si="28"/>
        <v>4.8517660842914104E-2</v>
      </c>
    </row>
    <row r="633" spans="1:4" ht="25.5" customHeight="1" x14ac:dyDescent="0.25">
      <c r="A633" s="18">
        <v>69</v>
      </c>
      <c r="B633" s="18" t="s">
        <v>171</v>
      </c>
      <c r="C633" s="64">
        <v>355</v>
      </c>
      <c r="D633" s="52">
        <f t="shared" si="28"/>
        <v>4.4242405593092476E-3</v>
      </c>
    </row>
    <row r="634" spans="1:4" ht="33.75" customHeight="1" x14ac:dyDescent="0.25">
      <c r="A634" s="18">
        <v>70</v>
      </c>
      <c r="B634" s="18" t="s">
        <v>172</v>
      </c>
      <c r="C634" s="64">
        <v>2790.833333333333</v>
      </c>
      <c r="D634" s="52">
        <f t="shared" si="28"/>
        <v>3.4781177542550869E-2</v>
      </c>
    </row>
    <row r="635" spans="1:4" ht="32.25" customHeight="1" x14ac:dyDescent="0.25">
      <c r="A635" s="18">
        <v>71</v>
      </c>
      <c r="B635" s="18" t="s">
        <v>173</v>
      </c>
      <c r="C635" s="64">
        <v>1500.5</v>
      </c>
      <c r="D635" s="52">
        <f t="shared" si="28"/>
        <v>1.8700205518995847E-2</v>
      </c>
    </row>
    <row r="636" spans="1:4" ht="18.75" x14ac:dyDescent="0.25">
      <c r="A636" s="18">
        <v>73</v>
      </c>
      <c r="B636" s="18" t="s">
        <v>174</v>
      </c>
      <c r="C636" s="64">
        <v>2121</v>
      </c>
      <c r="D636" s="52">
        <f t="shared" si="28"/>
        <v>2.6433279510689901E-2</v>
      </c>
    </row>
    <row r="637" spans="1:4" ht="30" customHeight="1" x14ac:dyDescent="0.25">
      <c r="A637" s="18">
        <v>74</v>
      </c>
      <c r="B637" s="18" t="s">
        <v>175</v>
      </c>
      <c r="C637" s="64">
        <v>662.64393939393938</v>
      </c>
      <c r="D637" s="52">
        <f t="shared" si="28"/>
        <v>8.2582991353440157E-3</v>
      </c>
    </row>
    <row r="638" spans="1:4" ht="18.75" x14ac:dyDescent="0.25">
      <c r="A638" s="18">
        <v>75</v>
      </c>
      <c r="B638" s="18" t="s">
        <v>176</v>
      </c>
      <c r="C638" s="64">
        <v>76</v>
      </c>
      <c r="D638" s="52">
        <f t="shared" si="28"/>
        <v>9.4716135917606429E-4</v>
      </c>
    </row>
    <row r="639" spans="1:4" ht="18.75" x14ac:dyDescent="0.25">
      <c r="A639" s="18">
        <v>77</v>
      </c>
      <c r="B639" s="18" t="s">
        <v>177</v>
      </c>
      <c r="C639" s="64">
        <v>1355.090909090909</v>
      </c>
      <c r="D639" s="52">
        <f t="shared" si="28"/>
        <v>1.6888022990285183E-2</v>
      </c>
    </row>
    <row r="640" spans="1:4" ht="18.75" x14ac:dyDescent="0.25">
      <c r="A640" s="18">
        <v>78</v>
      </c>
      <c r="B640" s="18" t="s">
        <v>178</v>
      </c>
      <c r="C640" s="64">
        <v>1363.66</v>
      </c>
      <c r="D640" s="52">
        <f t="shared" si="28"/>
        <v>1.6994816566500419E-2</v>
      </c>
    </row>
    <row r="641" spans="1:4" ht="42" customHeight="1" x14ac:dyDescent="0.25">
      <c r="A641" s="18">
        <v>79</v>
      </c>
      <c r="B641" s="18" t="s">
        <v>179</v>
      </c>
      <c r="C641" s="64">
        <v>938</v>
      </c>
      <c r="D641" s="52">
        <f t="shared" si="28"/>
        <v>1.1689965196146689E-2</v>
      </c>
    </row>
    <row r="642" spans="1:4" ht="18.75" x14ac:dyDescent="0.25">
      <c r="A642" s="18">
        <v>80</v>
      </c>
      <c r="B642" s="18" t="s">
        <v>180</v>
      </c>
      <c r="C642" s="64">
        <v>4027</v>
      </c>
      <c r="D642" s="52">
        <f t="shared" si="28"/>
        <v>5.0187089386868562E-2</v>
      </c>
    </row>
    <row r="643" spans="1:4" ht="28.5" customHeight="1" x14ac:dyDescent="0.25">
      <c r="A643" s="18">
        <v>81</v>
      </c>
      <c r="B643" s="18" t="s">
        <v>181</v>
      </c>
      <c r="C643" s="64">
        <v>7727.666666666667</v>
      </c>
      <c r="D643" s="52">
        <f t="shared" si="28"/>
        <v>9.6307200832362716E-2</v>
      </c>
    </row>
    <row r="644" spans="1:4" ht="36" customHeight="1" x14ac:dyDescent="0.25">
      <c r="A644" s="18">
        <v>82</v>
      </c>
      <c r="B644" s="18" t="s">
        <v>182</v>
      </c>
      <c r="C644" s="64">
        <v>5028.5666666666666</v>
      </c>
      <c r="D644" s="52">
        <f t="shared" si="28"/>
        <v>6.2669263667203309E-2</v>
      </c>
    </row>
    <row r="645" spans="1:4" ht="24.75" customHeight="1" x14ac:dyDescent="0.25">
      <c r="A645" s="18">
        <v>85</v>
      </c>
      <c r="B645" s="18" t="s">
        <v>183</v>
      </c>
      <c r="C645" s="64">
        <v>8987.0249999999996</v>
      </c>
      <c r="D645" s="52">
        <f t="shared" si="28"/>
        <v>0.11200214228880617</v>
      </c>
    </row>
    <row r="646" spans="1:4" ht="24.75" customHeight="1" x14ac:dyDescent="0.25">
      <c r="A646" s="18">
        <v>86</v>
      </c>
      <c r="B646" s="18" t="s">
        <v>184</v>
      </c>
      <c r="C646" s="64">
        <v>4091.25</v>
      </c>
      <c r="D646" s="52">
        <f t="shared" si="28"/>
        <v>5.0987814614856228E-2</v>
      </c>
    </row>
    <row r="647" spans="1:4" ht="24.75" customHeight="1" x14ac:dyDescent="0.25">
      <c r="A647" s="18">
        <v>88</v>
      </c>
      <c r="B647" s="18" t="s">
        <v>185</v>
      </c>
      <c r="C647" s="64">
        <v>512.09999999999991</v>
      </c>
      <c r="D647" s="52">
        <f t="shared" si="28"/>
        <v>6.3821227899218741E-3</v>
      </c>
    </row>
    <row r="648" spans="1:4" ht="18.75" x14ac:dyDescent="0.25">
      <c r="A648" s="18">
        <v>90</v>
      </c>
      <c r="B648" s="18" t="s">
        <v>186</v>
      </c>
      <c r="C648" s="64">
        <v>547</v>
      </c>
      <c r="D648" s="52">
        <f t="shared" si="28"/>
        <v>6.8170692561750944E-3</v>
      </c>
    </row>
    <row r="649" spans="1:4" ht="28.5" customHeight="1" x14ac:dyDescent="0.25">
      <c r="A649" s="18">
        <v>93</v>
      </c>
      <c r="B649" s="18" t="s">
        <v>187</v>
      </c>
      <c r="C649" s="64">
        <v>1230.4230769230769</v>
      </c>
      <c r="D649" s="52">
        <f t="shared" si="28"/>
        <v>1.5334331498684956E-2</v>
      </c>
    </row>
    <row r="650" spans="1:4" ht="24.75" customHeight="1" x14ac:dyDescent="0.25">
      <c r="A650" s="18">
        <v>94</v>
      </c>
      <c r="B650" s="18" t="s">
        <v>188</v>
      </c>
      <c r="C650" s="64">
        <v>10</v>
      </c>
      <c r="D650" s="92">
        <f t="shared" si="28"/>
        <v>1.2462649462842952E-4</v>
      </c>
    </row>
    <row r="651" spans="1:4" ht="18.75" x14ac:dyDescent="0.25">
      <c r="A651" s="18">
        <v>95</v>
      </c>
      <c r="B651" s="18" t="s">
        <v>189</v>
      </c>
      <c r="C651" s="64">
        <v>1014.5533333333334</v>
      </c>
      <c r="D651" s="52">
        <f t="shared" si="28"/>
        <v>1.2644022554692193E-2</v>
      </c>
    </row>
    <row r="652" spans="1:4" ht="18.75" x14ac:dyDescent="0.25">
      <c r="A652" s="18">
        <v>96</v>
      </c>
      <c r="B652" s="18" t="s">
        <v>190</v>
      </c>
      <c r="C652" s="64">
        <v>7839</v>
      </c>
      <c r="D652" s="52">
        <f t="shared" si="28"/>
        <v>9.7694709139225899E-2</v>
      </c>
    </row>
    <row r="653" spans="1:4" ht="18.75" x14ac:dyDescent="0.25">
      <c r="A653" s="117" t="s">
        <v>237</v>
      </c>
      <c r="B653" s="118"/>
      <c r="C653" s="30">
        <f>SUM(C626:C652)</f>
        <v>80239.759850541624</v>
      </c>
      <c r="D653" s="31">
        <f>SUM(D626:D652)</f>
        <v>1</v>
      </c>
    </row>
    <row r="654" spans="1:4" x14ac:dyDescent="0.25">
      <c r="A654" s="1" t="s">
        <v>145</v>
      </c>
    </row>
    <row r="655" spans="1:4" x14ac:dyDescent="0.25">
      <c r="A655" s="6" t="s">
        <v>236</v>
      </c>
    </row>
    <row r="656" spans="1:4" x14ac:dyDescent="0.25">
      <c r="A656" s="5"/>
    </row>
    <row r="660" spans="1:4" ht="21.75" x14ac:dyDescent="0.25">
      <c r="A660" s="103" t="s">
        <v>194</v>
      </c>
      <c r="B660" s="103"/>
      <c r="C660" s="103"/>
      <c r="D660" s="103"/>
    </row>
    <row r="661" spans="1:4" ht="21.75" x14ac:dyDescent="0.25">
      <c r="A661" s="103" t="s">
        <v>195</v>
      </c>
      <c r="B661" s="103"/>
      <c r="C661" s="103"/>
      <c r="D661" s="103"/>
    </row>
    <row r="662" spans="1:4" x14ac:dyDescent="0.25">
      <c r="A662" s="109" t="s">
        <v>196</v>
      </c>
      <c r="B662" s="109"/>
      <c r="C662" s="109"/>
      <c r="D662" s="109"/>
    </row>
    <row r="663" spans="1:4" ht="18.75" x14ac:dyDescent="0.25">
      <c r="A663" s="8" t="s">
        <v>193</v>
      </c>
      <c r="B663" s="8" t="s">
        <v>114</v>
      </c>
      <c r="C663" s="13" t="s">
        <v>20</v>
      </c>
      <c r="D663" s="8" t="s">
        <v>61</v>
      </c>
    </row>
    <row r="664" spans="1:4" ht="18.75" x14ac:dyDescent="0.25">
      <c r="A664" s="11">
        <v>55</v>
      </c>
      <c r="B664" s="11" t="s">
        <v>164</v>
      </c>
      <c r="C664" s="64">
        <v>166406169.54463112</v>
      </c>
      <c r="D664" s="52">
        <f>C664/$C$691</f>
        <v>5.6487159043324978E-2</v>
      </c>
    </row>
    <row r="665" spans="1:4" ht="18.75" x14ac:dyDescent="0.25">
      <c r="A665" s="11">
        <v>56</v>
      </c>
      <c r="B665" s="11" t="s">
        <v>165</v>
      </c>
      <c r="C665" s="64">
        <v>428048139.56951672</v>
      </c>
      <c r="D665" s="52">
        <f t="shared" ref="D665:D690" si="29">C665/$C$691</f>
        <v>0.14530244524123637</v>
      </c>
    </row>
    <row r="666" spans="1:4" ht="18.75" x14ac:dyDescent="0.25">
      <c r="A666" s="11">
        <v>58</v>
      </c>
      <c r="B666" s="11" t="s">
        <v>166</v>
      </c>
      <c r="C666" s="64">
        <v>900000</v>
      </c>
      <c r="D666" s="92">
        <f t="shared" si="29"/>
        <v>3.0550816281698804E-4</v>
      </c>
    </row>
    <row r="667" spans="1:4" ht="37.5" x14ac:dyDescent="0.25">
      <c r="A667" s="11">
        <v>59</v>
      </c>
      <c r="B667" s="11" t="s">
        <v>167</v>
      </c>
      <c r="C667" s="64">
        <v>29447603</v>
      </c>
      <c r="D667" s="52">
        <f t="shared" si="29"/>
        <v>9.9960923243266955E-3</v>
      </c>
    </row>
    <row r="668" spans="1:4" ht="37.5" x14ac:dyDescent="0.25">
      <c r="A668" s="11">
        <v>62</v>
      </c>
      <c r="B668" s="11" t="s">
        <v>168</v>
      </c>
      <c r="C668" s="64">
        <v>22800000</v>
      </c>
      <c r="D668" s="52">
        <f t="shared" si="29"/>
        <v>7.7395401246970301E-3</v>
      </c>
    </row>
    <row r="669" spans="1:4" ht="18.75" x14ac:dyDescent="0.25">
      <c r="A669" s="11">
        <v>63</v>
      </c>
      <c r="B669" s="11" t="s">
        <v>169</v>
      </c>
      <c r="C669" s="64">
        <v>11400000</v>
      </c>
      <c r="D669" s="52">
        <f t="shared" si="29"/>
        <v>3.869770062348515E-3</v>
      </c>
    </row>
    <row r="670" spans="1:4" ht="18.75" x14ac:dyDescent="0.25">
      <c r="A670" s="11">
        <v>68</v>
      </c>
      <c r="B670" s="11" t="s">
        <v>170</v>
      </c>
      <c r="C670" s="64">
        <v>152188612.19813192</v>
      </c>
      <c r="D670" s="52">
        <f t="shared" si="29"/>
        <v>5.1660959238131486E-2</v>
      </c>
    </row>
    <row r="671" spans="1:4" ht="18.75" x14ac:dyDescent="0.25">
      <c r="A671" s="11">
        <v>69</v>
      </c>
      <c r="B671" s="11" t="s">
        <v>171</v>
      </c>
      <c r="C671" s="64">
        <v>17284974</v>
      </c>
      <c r="D671" s="52">
        <f t="shared" si="29"/>
        <v>5.8674451678660056E-3</v>
      </c>
    </row>
    <row r="672" spans="1:4" ht="18.75" x14ac:dyDescent="0.25">
      <c r="A672" s="11">
        <v>70</v>
      </c>
      <c r="B672" s="11" t="s">
        <v>172</v>
      </c>
      <c r="C672" s="64">
        <v>106388914.2857143</v>
      </c>
      <c r="D672" s="52">
        <f t="shared" si="29"/>
        <v>3.6114090830580654E-2</v>
      </c>
    </row>
    <row r="673" spans="1:4" ht="18.75" x14ac:dyDescent="0.25">
      <c r="A673" s="11">
        <v>71</v>
      </c>
      <c r="B673" s="11" t="s">
        <v>173</v>
      </c>
      <c r="C673" s="64">
        <v>69726174.163934425</v>
      </c>
      <c r="D673" s="52">
        <f t="shared" si="29"/>
        <v>2.3668794854534381E-2</v>
      </c>
    </row>
    <row r="674" spans="1:4" ht="18.75" x14ac:dyDescent="0.25">
      <c r="A674" s="11">
        <v>73</v>
      </c>
      <c r="B674" s="11" t="s">
        <v>174</v>
      </c>
      <c r="C674" s="64">
        <v>62078337.547169812</v>
      </c>
      <c r="D674" s="52">
        <f t="shared" si="29"/>
        <v>2.1072709838631885E-2</v>
      </c>
    </row>
    <row r="675" spans="1:4" ht="18.75" x14ac:dyDescent="0.25">
      <c r="A675" s="15">
        <v>74</v>
      </c>
      <c r="B675" s="15" t="s">
        <v>175</v>
      </c>
      <c r="C675" s="64">
        <v>20071784.70228602</v>
      </c>
      <c r="D675" s="52">
        <f t="shared" si="29"/>
        <v>6.8134378542816969E-3</v>
      </c>
    </row>
    <row r="676" spans="1:4" ht="18.75" x14ac:dyDescent="0.25">
      <c r="A676" s="15">
        <v>75</v>
      </c>
      <c r="B676" s="15" t="s">
        <v>176</v>
      </c>
      <c r="C676" s="64">
        <v>3369531</v>
      </c>
      <c r="D676" s="52">
        <f t="shared" si="29"/>
        <v>1.1437991392943205E-3</v>
      </c>
    </row>
    <row r="677" spans="1:4" ht="18.75" x14ac:dyDescent="0.25">
      <c r="A677" s="15">
        <v>77</v>
      </c>
      <c r="B677" s="15" t="s">
        <v>177</v>
      </c>
      <c r="C677" s="64">
        <v>36459240.020202018</v>
      </c>
      <c r="D677" s="52">
        <f t="shared" si="29"/>
        <v>1.2376217151417249E-2</v>
      </c>
    </row>
    <row r="678" spans="1:4" ht="18.75" x14ac:dyDescent="0.25">
      <c r="A678" s="15">
        <v>78</v>
      </c>
      <c r="B678" s="15" t="s">
        <v>178</v>
      </c>
      <c r="C678" s="64">
        <v>30949359.884788804</v>
      </c>
      <c r="D678" s="52">
        <f t="shared" si="29"/>
        <v>1.0505868976404018E-2</v>
      </c>
    </row>
    <row r="679" spans="1:4" ht="37.5" x14ac:dyDescent="0.25">
      <c r="A679" s="15">
        <v>79</v>
      </c>
      <c r="B679" s="15" t="s">
        <v>179</v>
      </c>
      <c r="C679" s="64">
        <v>47216042.050906181</v>
      </c>
      <c r="D679" s="52">
        <f t="shared" si="29"/>
        <v>1.6027651402735554E-2</v>
      </c>
    </row>
    <row r="680" spans="1:4" ht="18.75" x14ac:dyDescent="0.25">
      <c r="A680" s="15">
        <v>80</v>
      </c>
      <c r="B680" s="15" t="s">
        <v>180</v>
      </c>
      <c r="C680" s="64">
        <v>126132842.10435665</v>
      </c>
      <c r="D680" s="52">
        <f t="shared" si="29"/>
        <v>4.281623651354137E-2</v>
      </c>
    </row>
    <row r="681" spans="1:4" ht="18.75" x14ac:dyDescent="0.25">
      <c r="A681" s="15">
        <v>81</v>
      </c>
      <c r="B681" s="15" t="s">
        <v>181</v>
      </c>
      <c r="C681" s="64">
        <v>213629406.08058611</v>
      </c>
      <c r="D681" s="52">
        <f t="shared" si="29"/>
        <v>7.2517252639293497E-2</v>
      </c>
    </row>
    <row r="682" spans="1:4" ht="37.5" x14ac:dyDescent="0.25">
      <c r="A682" s="15">
        <v>82</v>
      </c>
      <c r="B682" s="15" t="s">
        <v>182</v>
      </c>
      <c r="C682" s="64">
        <v>194827317.93537417</v>
      </c>
      <c r="D682" s="52">
        <f t="shared" si="29"/>
        <v>6.6134817743330424E-2</v>
      </c>
    </row>
    <row r="683" spans="1:4" ht="18.75" x14ac:dyDescent="0.25">
      <c r="A683" s="15">
        <v>85</v>
      </c>
      <c r="B683" s="15" t="s">
        <v>183</v>
      </c>
      <c r="C683" s="64">
        <v>509665153.82400215</v>
      </c>
      <c r="D683" s="52">
        <f t="shared" si="29"/>
        <v>0.17300762755178722</v>
      </c>
    </row>
    <row r="684" spans="1:4" ht="18.75" x14ac:dyDescent="0.25">
      <c r="A684" s="15">
        <v>86</v>
      </c>
      <c r="B684" s="15" t="s">
        <v>184</v>
      </c>
      <c r="C684" s="64">
        <v>425018017.38582677</v>
      </c>
      <c r="D684" s="52">
        <f t="shared" si="29"/>
        <v>0.14427385961740291</v>
      </c>
    </row>
    <row r="685" spans="1:4" ht="18.75" x14ac:dyDescent="0.25">
      <c r="A685" s="15">
        <v>88</v>
      </c>
      <c r="B685" s="15" t="s">
        <v>185</v>
      </c>
      <c r="C685" s="64">
        <v>17073801</v>
      </c>
      <c r="D685" s="52">
        <f t="shared" si="29"/>
        <v>5.7957617509031703E-3</v>
      </c>
    </row>
    <row r="686" spans="1:4" ht="18.75" x14ac:dyDescent="0.25">
      <c r="A686" s="15">
        <v>90</v>
      </c>
      <c r="B686" s="15" t="s">
        <v>186</v>
      </c>
      <c r="C686" s="64">
        <v>9493410.5263157897</v>
      </c>
      <c r="D686" s="52">
        <f t="shared" si="29"/>
        <v>3.2225715652913246E-3</v>
      </c>
    </row>
    <row r="687" spans="1:4" ht="18.75" x14ac:dyDescent="0.25">
      <c r="A687" s="15">
        <v>93</v>
      </c>
      <c r="B687" s="15" t="s">
        <v>187</v>
      </c>
      <c r="C687" s="64">
        <v>66604229.28365384</v>
      </c>
      <c r="D687" s="52">
        <f t="shared" si="29"/>
        <v>2.2609039693656133E-2</v>
      </c>
    </row>
    <row r="688" spans="1:4" ht="18.75" x14ac:dyDescent="0.25">
      <c r="A688" s="15">
        <v>94</v>
      </c>
      <c r="B688" s="15" t="s">
        <v>188</v>
      </c>
      <c r="C688" s="64">
        <v>300000</v>
      </c>
      <c r="D688" s="92">
        <f t="shared" si="29"/>
        <v>1.0183605427232934E-4</v>
      </c>
    </row>
    <row r="689" spans="1:4" ht="18.75" x14ac:dyDescent="0.25">
      <c r="A689" s="15">
        <v>95</v>
      </c>
      <c r="B689" s="15" t="s">
        <v>189</v>
      </c>
      <c r="C689" s="64">
        <v>22328972.550000001</v>
      </c>
      <c r="D689" s="52">
        <f t="shared" si="29"/>
        <v>7.5796482014905079E-3</v>
      </c>
    </row>
    <row r="690" spans="1:4" ht="18.75" x14ac:dyDescent="0.25">
      <c r="A690" s="15">
        <v>96</v>
      </c>
      <c r="B690" s="15" t="s">
        <v>190</v>
      </c>
      <c r="C690" s="64">
        <v>156103434</v>
      </c>
      <c r="D690" s="52">
        <f t="shared" si="29"/>
        <v>5.2989859256403274E-2</v>
      </c>
    </row>
    <row r="691" spans="1:4" ht="27.75" customHeight="1" x14ac:dyDescent="0.25">
      <c r="A691" s="119" t="s">
        <v>237</v>
      </c>
      <c r="B691" s="120"/>
      <c r="C691" s="55">
        <f>SUM(C664:C690)</f>
        <v>2945911466.6573968</v>
      </c>
      <c r="D691" s="17">
        <f>SUM(D664:D690)</f>
        <v>0.99999999999999989</v>
      </c>
    </row>
    <row r="692" spans="1:4" x14ac:dyDescent="0.25">
      <c r="A692" s="1" t="s">
        <v>145</v>
      </c>
    </row>
    <row r="693" spans="1:4" x14ac:dyDescent="0.25">
      <c r="A693" s="6" t="s">
        <v>236</v>
      </c>
    </row>
    <row r="694" spans="1:4" x14ac:dyDescent="0.25">
      <c r="A694" s="5"/>
    </row>
    <row r="698" spans="1:4" ht="21.75" x14ac:dyDescent="0.25">
      <c r="A698" s="103" t="s">
        <v>197</v>
      </c>
      <c r="B698" s="103"/>
      <c r="C698" s="103"/>
      <c r="D698" s="103"/>
    </row>
    <row r="699" spans="1:4" ht="21.75" x14ac:dyDescent="0.25">
      <c r="A699" s="122" t="s">
        <v>198</v>
      </c>
      <c r="B699" s="122"/>
      <c r="C699" s="122"/>
      <c r="D699" s="122"/>
    </row>
    <row r="700" spans="1:4" x14ac:dyDescent="0.25">
      <c r="A700" s="109" t="s">
        <v>196</v>
      </c>
      <c r="B700" s="109"/>
      <c r="C700" s="109"/>
      <c r="D700" s="109"/>
    </row>
    <row r="701" spans="1:4" ht="18.75" x14ac:dyDescent="0.25">
      <c r="A701" s="13" t="s">
        <v>163</v>
      </c>
      <c r="B701" s="8" t="s">
        <v>114</v>
      </c>
      <c r="C701" s="8" t="s">
        <v>34</v>
      </c>
      <c r="D701" s="8" t="s">
        <v>61</v>
      </c>
    </row>
    <row r="702" spans="1:4" ht="18.75" x14ac:dyDescent="0.25">
      <c r="A702" s="29">
        <v>55</v>
      </c>
      <c r="B702" s="29" t="s">
        <v>164</v>
      </c>
      <c r="C702" s="64">
        <v>701553063.1971761</v>
      </c>
      <c r="D702" s="52">
        <f>C702/$C$729</f>
        <v>5.3178190096932622E-2</v>
      </c>
    </row>
    <row r="703" spans="1:4" ht="18.75" x14ac:dyDescent="0.25">
      <c r="A703" s="29">
        <v>56</v>
      </c>
      <c r="B703" s="29" t="s">
        <v>165</v>
      </c>
      <c r="C703" s="64">
        <v>2104089873.6845722</v>
      </c>
      <c r="D703" s="52">
        <f t="shared" ref="D703:D728" si="30">C703/$C$729</f>
        <v>0.15949141576534068</v>
      </c>
    </row>
    <row r="704" spans="1:4" ht="18.75" x14ac:dyDescent="0.25">
      <c r="A704" s="29">
        <v>58</v>
      </c>
      <c r="B704" s="29" t="s">
        <v>166</v>
      </c>
      <c r="C704" s="64">
        <v>4145062.5</v>
      </c>
      <c r="D704" s="92">
        <f t="shared" si="30"/>
        <v>3.1419850208353281E-4</v>
      </c>
    </row>
    <row r="705" spans="1:4" ht="37.5" x14ac:dyDescent="0.25">
      <c r="A705" s="29">
        <v>59</v>
      </c>
      <c r="B705" s="29" t="s">
        <v>167</v>
      </c>
      <c r="C705" s="64">
        <v>159638971</v>
      </c>
      <c r="D705" s="52">
        <f t="shared" si="30"/>
        <v>1.2100740474324944E-2</v>
      </c>
    </row>
    <row r="706" spans="1:4" ht="37.5" x14ac:dyDescent="0.25">
      <c r="A706" s="29">
        <v>62</v>
      </c>
      <c r="B706" s="29" t="s">
        <v>168</v>
      </c>
      <c r="C706" s="64">
        <v>64180003</v>
      </c>
      <c r="D706" s="52">
        <f t="shared" si="30"/>
        <v>4.8648870327809637E-3</v>
      </c>
    </row>
    <row r="707" spans="1:4" ht="22.5" customHeight="1" x14ac:dyDescent="0.25">
      <c r="A707" s="29">
        <v>63</v>
      </c>
      <c r="B707" s="29" t="s">
        <v>169</v>
      </c>
      <c r="C707" s="64">
        <v>19820304</v>
      </c>
      <c r="D707" s="52">
        <f t="shared" si="30"/>
        <v>1.5023922625148002E-3</v>
      </c>
    </row>
    <row r="708" spans="1:4" ht="22.5" customHeight="1" x14ac:dyDescent="0.25">
      <c r="A708" s="29">
        <v>68</v>
      </c>
      <c r="B708" s="29" t="s">
        <v>170</v>
      </c>
      <c r="C708" s="64">
        <v>4479054758.454545</v>
      </c>
      <c r="D708" s="52">
        <f t="shared" si="30"/>
        <v>0.33951533803327161</v>
      </c>
    </row>
    <row r="709" spans="1:4" ht="22.5" customHeight="1" x14ac:dyDescent="0.25">
      <c r="A709" s="29">
        <v>69</v>
      </c>
      <c r="B709" s="29" t="s">
        <v>171</v>
      </c>
      <c r="C709" s="64">
        <v>41726964.291666664</v>
      </c>
      <c r="D709" s="52">
        <f t="shared" si="30"/>
        <v>3.1629317234504253E-3</v>
      </c>
    </row>
    <row r="710" spans="1:4" ht="18.75" x14ac:dyDescent="0.25">
      <c r="A710" s="29">
        <v>70</v>
      </c>
      <c r="B710" s="29" t="s">
        <v>172</v>
      </c>
      <c r="C710" s="64">
        <v>264372454.16666666</v>
      </c>
      <c r="D710" s="52">
        <f t="shared" si="30"/>
        <v>2.0039608351216442E-2</v>
      </c>
    </row>
    <row r="711" spans="1:4" ht="18.75" x14ac:dyDescent="0.25">
      <c r="A711" s="29">
        <v>71</v>
      </c>
      <c r="B711" s="29" t="s">
        <v>173</v>
      </c>
      <c r="C711" s="64">
        <v>163718132.3442623</v>
      </c>
      <c r="D711" s="52">
        <f t="shared" si="30"/>
        <v>1.2409943624850241E-2</v>
      </c>
    </row>
    <row r="712" spans="1:4" ht="18.75" x14ac:dyDescent="0.25">
      <c r="A712" s="29">
        <v>73</v>
      </c>
      <c r="B712" s="29" t="s">
        <v>174</v>
      </c>
      <c r="C712" s="64">
        <v>295020697.6226415</v>
      </c>
      <c r="D712" s="52">
        <f t="shared" si="30"/>
        <v>2.2362765646277431E-2</v>
      </c>
    </row>
    <row r="713" spans="1:4" ht="18.75" x14ac:dyDescent="0.25">
      <c r="A713" s="29">
        <v>74</v>
      </c>
      <c r="B713" s="29" t="s">
        <v>175</v>
      </c>
      <c r="C713" s="64">
        <v>62051153.475544922</v>
      </c>
      <c r="D713" s="52">
        <f t="shared" si="30"/>
        <v>4.7035188189735663E-3</v>
      </c>
    </row>
    <row r="714" spans="1:4" ht="24.75" customHeight="1" x14ac:dyDescent="0.25">
      <c r="A714" s="29">
        <v>75</v>
      </c>
      <c r="B714" s="29" t="s">
        <v>176</v>
      </c>
      <c r="C714" s="64">
        <v>8139375</v>
      </c>
      <c r="D714" s="52">
        <f t="shared" si="30"/>
        <v>6.16970053623113E-4</v>
      </c>
    </row>
    <row r="715" spans="1:4" ht="24.75" customHeight="1" x14ac:dyDescent="0.25">
      <c r="A715" s="29">
        <v>77</v>
      </c>
      <c r="B715" s="29" t="s">
        <v>177</v>
      </c>
      <c r="C715" s="64">
        <v>213658164.9913131</v>
      </c>
      <c r="D715" s="52">
        <f t="shared" si="30"/>
        <v>1.6195431407412288E-2</v>
      </c>
    </row>
    <row r="716" spans="1:4" ht="24.75" customHeight="1" x14ac:dyDescent="0.25">
      <c r="A716" s="29">
        <v>78</v>
      </c>
      <c r="B716" s="29" t="s">
        <v>178</v>
      </c>
      <c r="C716" s="64">
        <v>105695495</v>
      </c>
      <c r="D716" s="52">
        <f t="shared" si="30"/>
        <v>8.0117890154798709E-3</v>
      </c>
    </row>
    <row r="717" spans="1:4" ht="37.5" x14ac:dyDescent="0.25">
      <c r="A717" s="29">
        <v>79</v>
      </c>
      <c r="B717" s="29" t="s">
        <v>179</v>
      </c>
      <c r="C717" s="64">
        <v>168202588.75</v>
      </c>
      <c r="D717" s="52">
        <f t="shared" si="30"/>
        <v>1.2749868411350248E-2</v>
      </c>
    </row>
    <row r="718" spans="1:4" ht="24" customHeight="1" x14ac:dyDescent="0.25">
      <c r="A718" s="29">
        <v>80</v>
      </c>
      <c r="B718" s="29" t="s">
        <v>180</v>
      </c>
      <c r="C718" s="64">
        <v>167266161.8034448</v>
      </c>
      <c r="D718" s="52">
        <f t="shared" si="30"/>
        <v>1.2678886624243709E-2</v>
      </c>
    </row>
    <row r="719" spans="1:4" ht="18.75" x14ac:dyDescent="0.25">
      <c r="A719" s="29">
        <v>81</v>
      </c>
      <c r="B719" s="29" t="s">
        <v>181</v>
      </c>
      <c r="C719" s="64">
        <v>483388068.20412928</v>
      </c>
      <c r="D719" s="52">
        <f t="shared" si="30"/>
        <v>3.6641137969521571E-2</v>
      </c>
    </row>
    <row r="720" spans="1:4" ht="37.5" x14ac:dyDescent="0.25">
      <c r="A720" s="29">
        <v>82</v>
      </c>
      <c r="B720" s="29" t="s">
        <v>182</v>
      </c>
      <c r="C720" s="64">
        <v>533336169.40816331</v>
      </c>
      <c r="D720" s="52">
        <f t="shared" si="30"/>
        <v>4.0427237354084336E-2</v>
      </c>
    </row>
    <row r="721" spans="1:4" ht="18.75" x14ac:dyDescent="0.25">
      <c r="A721" s="29">
        <v>85</v>
      </c>
      <c r="B721" s="29" t="s">
        <v>183</v>
      </c>
      <c r="C721" s="64">
        <v>1335661675.4824097</v>
      </c>
      <c r="D721" s="52">
        <f t="shared" si="30"/>
        <v>0.10124404583210865</v>
      </c>
    </row>
    <row r="722" spans="1:4" ht="18.75" x14ac:dyDescent="0.25">
      <c r="A722" s="29">
        <v>86</v>
      </c>
      <c r="B722" s="29" t="s">
        <v>184</v>
      </c>
      <c r="C722" s="64">
        <v>1012928175.25</v>
      </c>
      <c r="D722" s="52">
        <f t="shared" si="30"/>
        <v>7.6780631264729116E-2</v>
      </c>
    </row>
    <row r="723" spans="1:4" ht="24.75" customHeight="1" x14ac:dyDescent="0.25">
      <c r="A723" s="29">
        <v>88</v>
      </c>
      <c r="B723" s="29" t="s">
        <v>185</v>
      </c>
      <c r="C723" s="64">
        <v>40206008.700000003</v>
      </c>
      <c r="D723" s="52">
        <f t="shared" si="30"/>
        <v>3.0476422751882486E-3</v>
      </c>
    </row>
    <row r="724" spans="1:4" ht="18.75" x14ac:dyDescent="0.25">
      <c r="A724" s="29">
        <v>90</v>
      </c>
      <c r="B724" s="29" t="s">
        <v>186</v>
      </c>
      <c r="C724" s="64">
        <v>32221542.934210524</v>
      </c>
      <c r="D724" s="52">
        <f t="shared" si="30"/>
        <v>2.442414444836281E-3</v>
      </c>
    </row>
    <row r="725" spans="1:4" ht="18.75" x14ac:dyDescent="0.25">
      <c r="A725" s="29">
        <v>93</v>
      </c>
      <c r="B725" s="29" t="s">
        <v>187</v>
      </c>
      <c r="C725" s="64">
        <v>159511244.47596157</v>
      </c>
      <c r="D725" s="52">
        <f t="shared" si="30"/>
        <v>1.2091058718614574E-2</v>
      </c>
    </row>
    <row r="726" spans="1:4" ht="18.75" x14ac:dyDescent="0.25">
      <c r="A726" s="29">
        <v>94</v>
      </c>
      <c r="B726" s="29" t="s">
        <v>188</v>
      </c>
      <c r="C726" s="64">
        <v>3000000</v>
      </c>
      <c r="D726" s="92">
        <f t="shared" si="30"/>
        <v>2.2740200087467886E-4</v>
      </c>
    </row>
    <row r="727" spans="1:4" ht="18.75" x14ac:dyDescent="0.25">
      <c r="A727" s="29">
        <v>95</v>
      </c>
      <c r="B727" s="29" t="s">
        <v>189</v>
      </c>
      <c r="C727" s="64">
        <v>70050342.733333334</v>
      </c>
      <c r="D727" s="52">
        <f t="shared" si="30"/>
        <v>5.3098626998390065E-3</v>
      </c>
    </row>
    <row r="728" spans="1:4" ht="18.75" x14ac:dyDescent="0.25">
      <c r="A728" s="29">
        <v>96</v>
      </c>
      <c r="B728" s="29" t="s">
        <v>190</v>
      </c>
      <c r="C728" s="64">
        <v>499859607</v>
      </c>
      <c r="D728" s="52">
        <f t="shared" si="30"/>
        <v>3.7889691596076872E-2</v>
      </c>
    </row>
    <row r="729" spans="1:4" ht="24.75" customHeight="1" x14ac:dyDescent="0.25">
      <c r="A729" s="117" t="s">
        <v>237</v>
      </c>
      <c r="B729" s="118"/>
      <c r="C729" s="44">
        <f>SUM(C702:C728)</f>
        <v>13192496057.470043</v>
      </c>
      <c r="D729" s="31">
        <f>SUM(D702:D728)</f>
        <v>1</v>
      </c>
    </row>
    <row r="730" spans="1:4" x14ac:dyDescent="0.25">
      <c r="A730" s="1" t="s">
        <v>145</v>
      </c>
    </row>
    <row r="731" spans="1:4" x14ac:dyDescent="0.25">
      <c r="A731" s="6" t="s">
        <v>236</v>
      </c>
    </row>
    <row r="732" spans="1:4" x14ac:dyDescent="0.25">
      <c r="A732" s="5"/>
    </row>
    <row r="736" spans="1:4" ht="21.75" x14ac:dyDescent="0.25">
      <c r="A736" s="103" t="s">
        <v>199</v>
      </c>
      <c r="B736" s="103"/>
      <c r="C736" s="103"/>
      <c r="D736" s="103"/>
    </row>
    <row r="737" spans="1:6" ht="21.75" x14ac:dyDescent="0.25">
      <c r="A737" s="103" t="s">
        <v>200</v>
      </c>
      <c r="B737" s="103"/>
      <c r="C737" s="103"/>
      <c r="D737" s="103"/>
    </row>
    <row r="738" spans="1:6" x14ac:dyDescent="0.25">
      <c r="A738" s="109" t="s">
        <v>196</v>
      </c>
      <c r="B738" s="109"/>
      <c r="C738" s="109"/>
      <c r="D738" s="109"/>
    </row>
    <row r="739" spans="1:6" ht="18.75" x14ac:dyDescent="0.25">
      <c r="A739" s="13" t="s">
        <v>163</v>
      </c>
      <c r="B739" s="8" t="s">
        <v>114</v>
      </c>
      <c r="C739" s="8" t="s">
        <v>158</v>
      </c>
      <c r="D739" s="8" t="s">
        <v>61</v>
      </c>
    </row>
    <row r="740" spans="1:6" ht="18.75" x14ac:dyDescent="0.25">
      <c r="A740" s="29">
        <v>55</v>
      </c>
      <c r="B740" s="29" t="s">
        <v>164</v>
      </c>
      <c r="C740" s="28">
        <v>289455979.53202957</v>
      </c>
      <c r="D740" s="52">
        <f>C740/$C$767</f>
        <v>7.4149218434222078E-2</v>
      </c>
      <c r="F740" s="63"/>
    </row>
    <row r="741" spans="1:6" ht="18.75" x14ac:dyDescent="0.25">
      <c r="A741" s="29">
        <v>56</v>
      </c>
      <c r="B741" s="29" t="s">
        <v>165</v>
      </c>
      <c r="C741" s="28">
        <v>1137868729.9481385</v>
      </c>
      <c r="D741" s="52">
        <f t="shared" ref="D741:D766" si="31">C741/$C$767</f>
        <v>0.29148500280699585</v>
      </c>
      <c r="F741" s="63"/>
    </row>
    <row r="742" spans="1:6" ht="18.75" x14ac:dyDescent="0.25">
      <c r="A742" s="29">
        <v>58</v>
      </c>
      <c r="B742" s="29" t="s">
        <v>166</v>
      </c>
      <c r="C742" s="28">
        <v>1717875</v>
      </c>
      <c r="D742" s="92">
        <f t="shared" si="31"/>
        <v>4.4006376659976444E-4</v>
      </c>
      <c r="F742" s="63"/>
    </row>
    <row r="743" spans="1:6" ht="37.5" x14ac:dyDescent="0.25">
      <c r="A743" s="29">
        <v>59</v>
      </c>
      <c r="B743" s="29" t="s">
        <v>167</v>
      </c>
      <c r="C743" s="28">
        <v>68846072</v>
      </c>
      <c r="D743" s="52">
        <f t="shared" si="31"/>
        <v>1.7636127052270148E-2</v>
      </c>
      <c r="F743" s="63"/>
    </row>
    <row r="744" spans="1:6" ht="37.5" x14ac:dyDescent="0.25">
      <c r="A744" s="29">
        <v>62</v>
      </c>
      <c r="B744" s="29" t="s">
        <v>168</v>
      </c>
      <c r="C744" s="28">
        <v>21419303</v>
      </c>
      <c r="D744" s="52">
        <f t="shared" si="31"/>
        <v>5.4869295822581009E-3</v>
      </c>
      <c r="F744" s="63"/>
    </row>
    <row r="745" spans="1:6" ht="18.75" x14ac:dyDescent="0.25">
      <c r="A745" s="29">
        <v>63</v>
      </c>
      <c r="B745" s="29" t="s">
        <v>169</v>
      </c>
      <c r="C745" s="28">
        <v>4115200</v>
      </c>
      <c r="D745" s="52">
        <f t="shared" si="31"/>
        <v>1.0541805499884164E-3</v>
      </c>
      <c r="F745" s="63"/>
    </row>
    <row r="746" spans="1:6" ht="24" customHeight="1" x14ac:dyDescent="0.25">
      <c r="A746" s="29">
        <v>68</v>
      </c>
      <c r="B746" s="29" t="s">
        <v>170</v>
      </c>
      <c r="C746" s="28">
        <v>889787755.09818184</v>
      </c>
      <c r="D746" s="52">
        <f t="shared" si="31"/>
        <v>0.22793471642747851</v>
      </c>
      <c r="F746" s="63"/>
    </row>
    <row r="747" spans="1:6" ht="18.75" x14ac:dyDescent="0.25">
      <c r="A747" s="29">
        <v>69</v>
      </c>
      <c r="B747" s="29" t="s">
        <v>171</v>
      </c>
      <c r="C747" s="28">
        <v>10187362.916666666</v>
      </c>
      <c r="D747" s="52">
        <f t="shared" si="31"/>
        <v>2.6096714236059641E-3</v>
      </c>
      <c r="F747" s="63"/>
    </row>
    <row r="748" spans="1:6" ht="18.75" x14ac:dyDescent="0.25">
      <c r="A748" s="29">
        <v>70</v>
      </c>
      <c r="B748" s="29" t="s">
        <v>172</v>
      </c>
      <c r="C748" s="28">
        <v>74854025.595238104</v>
      </c>
      <c r="D748" s="52">
        <f t="shared" si="31"/>
        <v>1.9175169583698262E-2</v>
      </c>
      <c r="F748" s="63"/>
    </row>
    <row r="749" spans="1:6" ht="18.75" x14ac:dyDescent="0.25">
      <c r="A749" s="29">
        <v>71</v>
      </c>
      <c r="B749" s="29" t="s">
        <v>173</v>
      </c>
      <c r="C749" s="28">
        <v>30195344.442622952</v>
      </c>
      <c r="D749" s="52">
        <f t="shared" si="31"/>
        <v>7.7350662936464653E-3</v>
      </c>
      <c r="F749" s="63"/>
    </row>
    <row r="750" spans="1:6" ht="23.25" customHeight="1" x14ac:dyDescent="0.25">
      <c r="A750" s="29">
        <v>73</v>
      </c>
      <c r="B750" s="29" t="s">
        <v>174</v>
      </c>
      <c r="C750" s="28">
        <v>141675709.6226415</v>
      </c>
      <c r="D750" s="52">
        <f t="shared" si="31"/>
        <v>3.6292714203439783E-2</v>
      </c>
      <c r="F750" s="63"/>
    </row>
    <row r="751" spans="1:6" ht="18.75" x14ac:dyDescent="0.25">
      <c r="A751" s="29">
        <v>74</v>
      </c>
      <c r="B751" s="29" t="s">
        <v>175</v>
      </c>
      <c r="C751" s="28">
        <v>15118239.56007443</v>
      </c>
      <c r="D751" s="52">
        <f t="shared" si="31"/>
        <v>3.8728018308456201E-3</v>
      </c>
      <c r="F751" s="63"/>
    </row>
    <row r="752" spans="1:6" ht="18.75" x14ac:dyDescent="0.25">
      <c r="A752" s="29">
        <v>75</v>
      </c>
      <c r="B752" s="29" t="s">
        <v>176</v>
      </c>
      <c r="C752" s="28">
        <v>1807276</v>
      </c>
      <c r="D752" s="92">
        <f t="shared" si="31"/>
        <v>4.6296539844014023E-4</v>
      </c>
      <c r="F752" s="63"/>
    </row>
    <row r="753" spans="1:6" ht="18.75" x14ac:dyDescent="0.25">
      <c r="A753" s="29">
        <v>77</v>
      </c>
      <c r="B753" s="29" t="s">
        <v>177</v>
      </c>
      <c r="C753" s="28">
        <v>32944575.589494944</v>
      </c>
      <c r="D753" s="52">
        <f t="shared" si="31"/>
        <v>8.4393299995307001E-3</v>
      </c>
      <c r="F753" s="63"/>
    </row>
    <row r="754" spans="1:6" ht="18.75" x14ac:dyDescent="0.25">
      <c r="A754" s="29">
        <v>78</v>
      </c>
      <c r="B754" s="29" t="s">
        <v>178</v>
      </c>
      <c r="C754" s="28">
        <v>22157384.25</v>
      </c>
      <c r="D754" s="52">
        <f t="shared" si="31"/>
        <v>5.6760020205505624E-3</v>
      </c>
      <c r="F754" s="63"/>
    </row>
    <row r="755" spans="1:6" ht="37.5" x14ac:dyDescent="0.25">
      <c r="A755" s="29">
        <v>79</v>
      </c>
      <c r="B755" s="29" t="s">
        <v>179</v>
      </c>
      <c r="C755" s="28">
        <v>63929010.25</v>
      </c>
      <c r="D755" s="52">
        <f t="shared" si="31"/>
        <v>1.6376535571918767E-2</v>
      </c>
      <c r="F755" s="63"/>
    </row>
    <row r="756" spans="1:6" ht="18.75" x14ac:dyDescent="0.25">
      <c r="A756" s="29">
        <v>80</v>
      </c>
      <c r="B756" s="29" t="s">
        <v>180</v>
      </c>
      <c r="C756" s="28">
        <v>28010555.812563326</v>
      </c>
      <c r="D756" s="52">
        <f t="shared" si="31"/>
        <v>7.175394423592836E-3</v>
      </c>
      <c r="F756" s="63"/>
    </row>
    <row r="757" spans="1:6" ht="18.75" x14ac:dyDescent="0.25">
      <c r="A757" s="29">
        <v>81</v>
      </c>
      <c r="B757" s="29" t="s">
        <v>181</v>
      </c>
      <c r="C757" s="28">
        <v>149566014.70129868</v>
      </c>
      <c r="D757" s="52">
        <f t="shared" si="31"/>
        <v>3.8313954033191731E-2</v>
      </c>
      <c r="F757" s="63"/>
    </row>
    <row r="758" spans="1:6" ht="37.5" x14ac:dyDescent="0.25">
      <c r="A758" s="29">
        <v>82</v>
      </c>
      <c r="B758" s="29" t="s">
        <v>182</v>
      </c>
      <c r="C758" s="28">
        <v>123294481.4462585</v>
      </c>
      <c r="D758" s="52">
        <f t="shared" si="31"/>
        <v>3.1584040693417907E-2</v>
      </c>
      <c r="F758" s="63"/>
    </row>
    <row r="759" spans="1:6" ht="24" customHeight="1" x14ac:dyDescent="0.25">
      <c r="A759" s="29">
        <v>85</v>
      </c>
      <c r="B759" s="29" t="s">
        <v>183</v>
      </c>
      <c r="C759" s="28">
        <v>270407630.60835743</v>
      </c>
      <c r="D759" s="52">
        <f t="shared" si="31"/>
        <v>6.9269650261416876E-2</v>
      </c>
      <c r="F759" s="63"/>
    </row>
    <row r="760" spans="1:6" ht="18.75" x14ac:dyDescent="0.25">
      <c r="A760" s="29">
        <v>86</v>
      </c>
      <c r="B760" s="29" t="s">
        <v>184</v>
      </c>
      <c r="C760" s="28">
        <v>254618564.70000002</v>
      </c>
      <c r="D760" s="52">
        <f t="shared" si="31"/>
        <v>6.5225004513196724E-2</v>
      </c>
      <c r="F760" s="63"/>
    </row>
    <row r="761" spans="1:6" ht="18.75" x14ac:dyDescent="0.25">
      <c r="A761" s="29">
        <v>88</v>
      </c>
      <c r="B761" s="29" t="s">
        <v>185</v>
      </c>
      <c r="C761" s="28">
        <v>14149596</v>
      </c>
      <c r="D761" s="52">
        <f t="shared" si="31"/>
        <v>3.6246668189623579E-3</v>
      </c>
      <c r="F761" s="63"/>
    </row>
    <row r="762" spans="1:6" ht="18.75" x14ac:dyDescent="0.25">
      <c r="A762" s="29">
        <v>90</v>
      </c>
      <c r="B762" s="29" t="s">
        <v>186</v>
      </c>
      <c r="C762" s="28">
        <v>8452330.8447368424</v>
      </c>
      <c r="D762" s="52">
        <f t="shared" si="31"/>
        <v>2.165212572557528E-3</v>
      </c>
      <c r="F762" s="63"/>
    </row>
    <row r="763" spans="1:6" ht="18.75" x14ac:dyDescent="0.25">
      <c r="A763" s="29">
        <v>93</v>
      </c>
      <c r="B763" s="29" t="s">
        <v>187</v>
      </c>
      <c r="C763" s="28">
        <v>61961265.787307695</v>
      </c>
      <c r="D763" s="52">
        <f t="shared" si="31"/>
        <v>1.5872463366456663E-2</v>
      </c>
      <c r="F763" s="63"/>
    </row>
    <row r="764" spans="1:6" ht="24" customHeight="1" x14ac:dyDescent="0.25">
      <c r="A764" s="29">
        <v>94</v>
      </c>
      <c r="B764" s="29" t="s">
        <v>188</v>
      </c>
      <c r="C764" s="28">
        <v>1307000</v>
      </c>
      <c r="D764" s="92">
        <f t="shared" si="31"/>
        <v>3.3481093964688477E-4</v>
      </c>
      <c r="F764" s="63"/>
    </row>
    <row r="765" spans="1:6" ht="18.75" x14ac:dyDescent="0.25">
      <c r="A765" s="29">
        <v>95</v>
      </c>
      <c r="B765" s="29" t="s">
        <v>189</v>
      </c>
      <c r="C765" s="28">
        <v>24890701.59333333</v>
      </c>
      <c r="D765" s="52">
        <f t="shared" si="31"/>
        <v>6.3761891269580283E-3</v>
      </c>
      <c r="F765" s="63"/>
    </row>
    <row r="766" spans="1:6" ht="18.75" x14ac:dyDescent="0.25">
      <c r="A766" s="29">
        <v>96</v>
      </c>
      <c r="B766" s="29" t="s">
        <v>190</v>
      </c>
      <c r="C766" s="28">
        <v>160957639.80000001</v>
      </c>
      <c r="D766" s="52">
        <f t="shared" si="31"/>
        <v>4.12321183051131E-2</v>
      </c>
      <c r="F766" s="63"/>
    </row>
    <row r="767" spans="1:6" ht="18.75" x14ac:dyDescent="0.25">
      <c r="A767" s="127" t="s">
        <v>237</v>
      </c>
      <c r="B767" s="127"/>
      <c r="C767" s="24">
        <f>SUM(C740:C766)</f>
        <v>3903695624.0989451</v>
      </c>
      <c r="D767" s="31">
        <f>SUM(D740:D766)</f>
        <v>0.99999999999999967</v>
      </c>
    </row>
    <row r="768" spans="1:6" x14ac:dyDescent="0.25">
      <c r="A768" s="1" t="s">
        <v>145</v>
      </c>
    </row>
    <row r="769" spans="1:4" x14ac:dyDescent="0.25">
      <c r="A769" s="6" t="s">
        <v>236</v>
      </c>
    </row>
    <row r="773" spans="1:4" ht="21.75" x14ac:dyDescent="0.25">
      <c r="A773" s="103" t="s">
        <v>201</v>
      </c>
      <c r="B773" s="103"/>
      <c r="C773" s="103"/>
      <c r="D773" s="103"/>
    </row>
    <row r="774" spans="1:4" ht="21.75" x14ac:dyDescent="0.25">
      <c r="A774" s="103" t="s">
        <v>202</v>
      </c>
      <c r="B774" s="103"/>
      <c r="C774" s="103"/>
      <c r="D774" s="103"/>
    </row>
    <row r="775" spans="1:4" x14ac:dyDescent="0.25">
      <c r="A775" s="109" t="s">
        <v>196</v>
      </c>
      <c r="B775" s="109"/>
      <c r="C775" s="109"/>
      <c r="D775" s="109"/>
    </row>
    <row r="776" spans="1:4" ht="25.5" customHeight="1" x14ac:dyDescent="0.25">
      <c r="A776" s="13" t="s">
        <v>163</v>
      </c>
      <c r="B776" s="8" t="s">
        <v>114</v>
      </c>
      <c r="C776" s="8" t="s">
        <v>39</v>
      </c>
      <c r="D776" s="8" t="s">
        <v>61</v>
      </c>
    </row>
    <row r="777" spans="1:4" ht="18.75" x14ac:dyDescent="0.25">
      <c r="A777" s="29">
        <v>55</v>
      </c>
      <c r="B777" s="15" t="s">
        <v>164</v>
      </c>
      <c r="C777" s="64">
        <v>412097083.66514641</v>
      </c>
      <c r="D777" s="52">
        <f>C777/$C$804</f>
        <v>4.4364941051445103E-2</v>
      </c>
    </row>
    <row r="778" spans="1:4" ht="18.75" x14ac:dyDescent="0.25">
      <c r="A778" s="29">
        <v>56</v>
      </c>
      <c r="B778" s="15" t="s">
        <v>165</v>
      </c>
      <c r="C778" s="64">
        <v>966221143.73643398</v>
      </c>
      <c r="D778" s="52">
        <f t="shared" ref="D778:D803" si="32">C778/$C$804</f>
        <v>0.10402001320484529</v>
      </c>
    </row>
    <row r="779" spans="1:4" ht="18.75" x14ac:dyDescent="0.25">
      <c r="A779" s="29">
        <v>58</v>
      </c>
      <c r="B779" s="15" t="s">
        <v>166</v>
      </c>
      <c r="C779" s="64">
        <v>2427187.5</v>
      </c>
      <c r="D779" s="92">
        <f t="shared" si="32"/>
        <v>2.6130257802504258E-4</v>
      </c>
    </row>
    <row r="780" spans="1:4" ht="37.5" x14ac:dyDescent="0.25">
      <c r="A780" s="29">
        <v>59</v>
      </c>
      <c r="B780" s="15" t="s">
        <v>167</v>
      </c>
      <c r="C780" s="64">
        <v>90792899</v>
      </c>
      <c r="D780" s="52">
        <f t="shared" si="32"/>
        <v>9.7744482348674378E-3</v>
      </c>
    </row>
    <row r="781" spans="1:4" ht="37.5" x14ac:dyDescent="0.25">
      <c r="A781" s="29">
        <v>62</v>
      </c>
      <c r="B781" s="15" t="s">
        <v>168</v>
      </c>
      <c r="C781" s="64">
        <v>42760700</v>
      </c>
      <c r="D781" s="52">
        <f t="shared" si="32"/>
        <v>4.6034684787044419E-3</v>
      </c>
    </row>
    <row r="782" spans="1:4" ht="18.75" x14ac:dyDescent="0.25">
      <c r="A782" s="29">
        <v>63</v>
      </c>
      <c r="B782" s="15" t="s">
        <v>169</v>
      </c>
      <c r="C782" s="64">
        <v>15705104</v>
      </c>
      <c r="D782" s="52">
        <f t="shared" si="32"/>
        <v>1.6907569618545778E-3</v>
      </c>
    </row>
    <row r="783" spans="1:4" ht="18.75" x14ac:dyDescent="0.25">
      <c r="A783" s="29">
        <v>68</v>
      </c>
      <c r="B783" s="15" t="s">
        <v>170</v>
      </c>
      <c r="C783" s="64">
        <v>3589267003.3563643</v>
      </c>
      <c r="D783" s="52">
        <f t="shared" si="32"/>
        <v>0.38640802212323405</v>
      </c>
    </row>
    <row r="784" spans="1:4" ht="18.75" x14ac:dyDescent="0.25">
      <c r="A784" s="29">
        <v>69</v>
      </c>
      <c r="B784" s="15" t="s">
        <v>171</v>
      </c>
      <c r="C784" s="64">
        <v>31539601.375</v>
      </c>
      <c r="D784" s="52">
        <f t="shared" si="32"/>
        <v>3.3954439651529508E-3</v>
      </c>
    </row>
    <row r="785" spans="1:4" ht="18.75" x14ac:dyDescent="0.25">
      <c r="A785" s="29">
        <v>70</v>
      </c>
      <c r="B785" s="15" t="s">
        <v>172</v>
      </c>
      <c r="C785" s="64">
        <v>189518428.5714286</v>
      </c>
      <c r="D785" s="52">
        <f t="shared" si="32"/>
        <v>2.0402895931595388E-2</v>
      </c>
    </row>
    <row r="786" spans="1:4" ht="18.75" x14ac:dyDescent="0.25">
      <c r="A786" s="29">
        <v>71</v>
      </c>
      <c r="B786" s="41" t="s">
        <v>173</v>
      </c>
      <c r="C786" s="64">
        <v>133522787.90163934</v>
      </c>
      <c r="D786" s="52">
        <f t="shared" si="32"/>
        <v>1.437459969771158E-2</v>
      </c>
    </row>
    <row r="787" spans="1:4" ht="18.75" x14ac:dyDescent="0.25">
      <c r="A787" s="29">
        <v>73</v>
      </c>
      <c r="B787" s="41" t="s">
        <v>174</v>
      </c>
      <c r="C787" s="64">
        <v>153344988</v>
      </c>
      <c r="D787" s="52">
        <f t="shared" si="32"/>
        <v>1.6508588929210956E-2</v>
      </c>
    </row>
    <row r="788" spans="1:4" ht="18.75" x14ac:dyDescent="0.25">
      <c r="A788" s="18">
        <v>74</v>
      </c>
      <c r="B788" s="41" t="s">
        <v>175</v>
      </c>
      <c r="C788" s="64">
        <v>46932913.915470496</v>
      </c>
      <c r="D788" s="52">
        <f t="shared" si="32"/>
        <v>5.052634541146836E-3</v>
      </c>
    </row>
    <row r="789" spans="1:4" ht="18.75" x14ac:dyDescent="0.25">
      <c r="A789" s="18">
        <v>75</v>
      </c>
      <c r="B789" s="15" t="s">
        <v>176</v>
      </c>
      <c r="C789" s="64">
        <v>6332099</v>
      </c>
      <c r="D789" s="52">
        <f t="shared" si="32"/>
        <v>6.8169179060529694E-4</v>
      </c>
    </row>
    <row r="790" spans="1:4" ht="18.75" x14ac:dyDescent="0.25">
      <c r="A790" s="18">
        <v>77</v>
      </c>
      <c r="B790" s="15" t="s">
        <v>177</v>
      </c>
      <c r="C790" s="64">
        <v>180713589.40181819</v>
      </c>
      <c r="D790" s="52">
        <f t="shared" si="32"/>
        <v>1.945499752073299E-2</v>
      </c>
    </row>
    <row r="791" spans="1:4" ht="18.75" x14ac:dyDescent="0.25">
      <c r="A791" s="18">
        <v>78</v>
      </c>
      <c r="B791" s="15" t="s">
        <v>178</v>
      </c>
      <c r="C791" s="64">
        <v>83538110.75</v>
      </c>
      <c r="D791" s="52">
        <f t="shared" si="32"/>
        <v>8.9934229235757533E-3</v>
      </c>
    </row>
    <row r="792" spans="1:4" ht="37.5" x14ac:dyDescent="0.25">
      <c r="A792" s="18">
        <v>79</v>
      </c>
      <c r="B792" s="15" t="s">
        <v>179</v>
      </c>
      <c r="C792" s="64">
        <v>104273578.5</v>
      </c>
      <c r="D792" s="52">
        <f t="shared" si="32"/>
        <v>1.1225731379197797E-2</v>
      </c>
    </row>
    <row r="793" spans="1:4" ht="18.75" x14ac:dyDescent="0.25">
      <c r="A793" s="18">
        <v>80</v>
      </c>
      <c r="B793" s="41" t="s">
        <v>180</v>
      </c>
      <c r="C793" s="64">
        <v>139255605.99088144</v>
      </c>
      <c r="D793" s="52">
        <f t="shared" si="32"/>
        <v>1.4991774986422303E-2</v>
      </c>
    </row>
    <row r="794" spans="1:4" ht="18.75" x14ac:dyDescent="0.25">
      <c r="A794" s="18">
        <v>81</v>
      </c>
      <c r="B794" s="41" t="s">
        <v>181</v>
      </c>
      <c r="C794" s="64">
        <v>333822053.50283056</v>
      </c>
      <c r="D794" s="52">
        <f t="shared" si="32"/>
        <v>3.5938123108290282E-2</v>
      </c>
    </row>
    <row r="795" spans="1:4" ht="37.5" x14ac:dyDescent="0.25">
      <c r="A795" s="18">
        <v>82</v>
      </c>
      <c r="B795" s="41" t="s">
        <v>182</v>
      </c>
      <c r="C795" s="64">
        <v>410041687.96190476</v>
      </c>
      <c r="D795" s="52">
        <f t="shared" si="32"/>
        <v>4.4143664287240182E-2</v>
      </c>
    </row>
    <row r="796" spans="1:4" ht="18.75" x14ac:dyDescent="0.25">
      <c r="A796" s="18">
        <v>85</v>
      </c>
      <c r="B796" s="15" t="s">
        <v>183</v>
      </c>
      <c r="C796" s="64">
        <v>1065254044.8740523</v>
      </c>
      <c r="D796" s="52">
        <f t="shared" si="32"/>
        <v>0.11468155145706471</v>
      </c>
    </row>
    <row r="797" spans="1:4" ht="18.75" x14ac:dyDescent="0.25">
      <c r="A797" s="18">
        <v>86</v>
      </c>
      <c r="B797" s="85" t="s">
        <v>184</v>
      </c>
      <c r="C797" s="64">
        <v>758309610.54999995</v>
      </c>
      <c r="D797" s="52">
        <f t="shared" si="32"/>
        <v>8.1636979499062609E-2</v>
      </c>
    </row>
    <row r="798" spans="1:4" ht="18.75" x14ac:dyDescent="0.25">
      <c r="A798" s="18">
        <v>88</v>
      </c>
      <c r="B798" s="15" t="s">
        <v>185</v>
      </c>
      <c r="C798" s="64">
        <v>26056412.699999999</v>
      </c>
      <c r="D798" s="52">
        <f t="shared" si="32"/>
        <v>2.8051429123602772E-3</v>
      </c>
    </row>
    <row r="799" spans="1:4" ht="18.75" x14ac:dyDescent="0.25">
      <c r="A799" s="18">
        <v>90</v>
      </c>
      <c r="B799" s="15" t="s">
        <v>186</v>
      </c>
      <c r="C799" s="64">
        <v>23769212.089473683</v>
      </c>
      <c r="D799" s="52">
        <f t="shared" si="32"/>
        <v>2.5589108367620886E-3</v>
      </c>
    </row>
    <row r="800" spans="1:4" ht="18.75" x14ac:dyDescent="0.25">
      <c r="A800" s="18">
        <v>93</v>
      </c>
      <c r="B800" s="15" t="s">
        <v>187</v>
      </c>
      <c r="C800" s="64">
        <v>97549978.688653871</v>
      </c>
      <c r="D800" s="52">
        <f t="shared" si="32"/>
        <v>1.0501891970699923E-2</v>
      </c>
    </row>
    <row r="801" spans="1:4" ht="18.75" x14ac:dyDescent="0.25">
      <c r="A801" s="18">
        <v>94</v>
      </c>
      <c r="B801" s="15" t="s">
        <v>188</v>
      </c>
      <c r="C801" s="64">
        <v>1693000</v>
      </c>
      <c r="D801" s="92">
        <f t="shared" si="32"/>
        <v>1.8226250118558911E-4</v>
      </c>
    </row>
    <row r="802" spans="1:4" ht="18.75" x14ac:dyDescent="0.25">
      <c r="A802" s="18">
        <v>95</v>
      </c>
      <c r="B802" s="15" t="s">
        <v>189</v>
      </c>
      <c r="C802" s="64">
        <v>45159641.139999993</v>
      </c>
      <c r="D802" s="52">
        <f t="shared" si="32"/>
        <v>4.8617301516952318E-3</v>
      </c>
    </row>
    <row r="803" spans="1:4" ht="18.75" x14ac:dyDescent="0.25">
      <c r="A803" s="18">
        <v>96</v>
      </c>
      <c r="B803" s="15" t="s">
        <v>190</v>
      </c>
      <c r="C803" s="64">
        <v>338901967.19999999</v>
      </c>
      <c r="D803" s="52">
        <f t="shared" si="32"/>
        <v>3.6485008977311564E-2</v>
      </c>
    </row>
    <row r="804" spans="1:4" ht="18.75" x14ac:dyDescent="0.25">
      <c r="A804" s="105" t="s">
        <v>237</v>
      </c>
      <c r="B804" s="106"/>
      <c r="C804" s="24">
        <f>SUM(C777:C803)</f>
        <v>9288800433.3710957</v>
      </c>
      <c r="D804" s="17">
        <f>SUM(D777:D803)</f>
        <v>1</v>
      </c>
    </row>
    <row r="805" spans="1:4" x14ac:dyDescent="0.25">
      <c r="A805" s="1" t="s">
        <v>145</v>
      </c>
    </row>
    <row r="806" spans="1:4" x14ac:dyDescent="0.25">
      <c r="A806" s="6" t="s">
        <v>236</v>
      </c>
    </row>
    <row r="807" spans="1:4" x14ac:dyDescent="0.25">
      <c r="A807" s="5"/>
    </row>
    <row r="811" spans="1:4" ht="21.75" x14ac:dyDescent="0.25">
      <c r="A811" s="103" t="s">
        <v>203</v>
      </c>
      <c r="B811" s="103"/>
      <c r="C811" s="103"/>
    </row>
    <row r="812" spans="1:4" ht="28.5" customHeight="1" x14ac:dyDescent="0.25">
      <c r="A812" s="110" t="s">
        <v>204</v>
      </c>
      <c r="B812" s="110"/>
      <c r="C812" s="110"/>
    </row>
    <row r="813" spans="1:4" ht="18.75" x14ac:dyDescent="0.25">
      <c r="A813" s="8" t="s">
        <v>205</v>
      </c>
      <c r="B813" s="8" t="s">
        <v>3</v>
      </c>
      <c r="C813" s="8" t="s">
        <v>61</v>
      </c>
    </row>
    <row r="814" spans="1:4" ht="18.75" x14ac:dyDescent="0.25">
      <c r="A814" s="8" t="s">
        <v>206</v>
      </c>
      <c r="B814" s="18">
        <v>295</v>
      </c>
      <c r="C814" s="52">
        <f>B814/$B$817</f>
        <v>0.51754385964912286</v>
      </c>
    </row>
    <row r="815" spans="1:4" ht="18.75" x14ac:dyDescent="0.25">
      <c r="A815" s="8" t="s">
        <v>207</v>
      </c>
      <c r="B815" s="18">
        <v>202</v>
      </c>
      <c r="C815" s="52">
        <f t="shared" ref="C815:C816" si="33">B815/$B$817</f>
        <v>0.35438596491228069</v>
      </c>
    </row>
    <row r="816" spans="1:4" ht="18.75" x14ac:dyDescent="0.25">
      <c r="A816" s="8" t="s">
        <v>208</v>
      </c>
      <c r="B816" s="18">
        <v>73</v>
      </c>
      <c r="C816" s="52">
        <f t="shared" si="33"/>
        <v>0.1280701754385965</v>
      </c>
    </row>
    <row r="817" spans="1:3" ht="18.75" x14ac:dyDescent="0.25">
      <c r="A817" s="8" t="s">
        <v>209</v>
      </c>
      <c r="B817" s="8">
        <f>SUM(B814:B816)</f>
        <v>570</v>
      </c>
      <c r="C817" s="17">
        <f>SUM(C814:C816)</f>
        <v>1</v>
      </c>
    </row>
    <row r="818" spans="1:3" x14ac:dyDescent="0.25">
      <c r="A818" s="6" t="s">
        <v>210</v>
      </c>
    </row>
    <row r="822" spans="1:3" ht="21.75" x14ac:dyDescent="0.25">
      <c r="A822" s="103" t="s">
        <v>211</v>
      </c>
      <c r="B822" s="103"/>
      <c r="C822" s="103"/>
    </row>
    <row r="823" spans="1:3" ht="21.75" x14ac:dyDescent="0.25">
      <c r="A823" s="104" t="s">
        <v>212</v>
      </c>
      <c r="B823" s="104"/>
      <c r="C823" s="104"/>
    </row>
    <row r="824" spans="1:3" ht="18.75" x14ac:dyDescent="0.25">
      <c r="A824" s="8" t="s">
        <v>41</v>
      </c>
      <c r="B824" s="8" t="s">
        <v>15</v>
      </c>
      <c r="C824" s="8" t="s">
        <v>42</v>
      </c>
    </row>
    <row r="825" spans="1:3" ht="18.75" x14ac:dyDescent="0.25">
      <c r="A825" s="8" t="s">
        <v>207</v>
      </c>
      <c r="B825" s="27">
        <v>4904</v>
      </c>
      <c r="C825" s="52">
        <f>B825/$B$828</f>
        <v>0.65993809716054364</v>
      </c>
    </row>
    <row r="826" spans="1:3" ht="18.75" x14ac:dyDescent="0.25">
      <c r="A826" s="8" t="s">
        <v>206</v>
      </c>
      <c r="B826" s="27">
        <v>1619</v>
      </c>
      <c r="C826" s="52">
        <f t="shared" ref="C826:C827" si="34">B826/$B$828</f>
        <v>0.21787108060826268</v>
      </c>
    </row>
    <row r="827" spans="1:3" ht="18.75" x14ac:dyDescent="0.25">
      <c r="A827" s="8" t="s">
        <v>208</v>
      </c>
      <c r="B827" s="18">
        <v>908</v>
      </c>
      <c r="C827" s="52">
        <f t="shared" si="34"/>
        <v>0.12219082223119365</v>
      </c>
    </row>
    <row r="828" spans="1:3" ht="18.75" x14ac:dyDescent="0.25">
      <c r="A828" s="8" t="s">
        <v>134</v>
      </c>
      <c r="B828" s="24">
        <f>SUM(B825:B827)</f>
        <v>7431</v>
      </c>
      <c r="C828" s="17">
        <f>SUM(C825:C827)</f>
        <v>1</v>
      </c>
    </row>
    <row r="829" spans="1:3" x14ac:dyDescent="0.25">
      <c r="A829" s="6" t="s">
        <v>210</v>
      </c>
    </row>
    <row r="833" spans="1:6" ht="21.75" x14ac:dyDescent="0.25">
      <c r="A833" s="103" t="s">
        <v>213</v>
      </c>
      <c r="B833" s="103"/>
      <c r="C833" s="103"/>
      <c r="D833" s="103"/>
      <c r="E833" s="103"/>
      <c r="F833" s="103"/>
    </row>
    <row r="834" spans="1:6" ht="21.75" x14ac:dyDescent="0.25">
      <c r="A834" s="112" t="s">
        <v>214</v>
      </c>
      <c r="B834" s="112"/>
      <c r="C834" s="112"/>
      <c r="D834" s="112"/>
      <c r="E834" s="112"/>
      <c r="F834" s="112"/>
    </row>
    <row r="835" spans="1:6" ht="18.75" x14ac:dyDescent="0.25">
      <c r="A835" s="113" t="s">
        <v>41</v>
      </c>
      <c r="B835" s="113" t="s">
        <v>215</v>
      </c>
      <c r="C835" s="113"/>
      <c r="D835" s="124" t="s">
        <v>216</v>
      </c>
      <c r="E835" s="124"/>
      <c r="F835" s="121" t="s">
        <v>21</v>
      </c>
    </row>
    <row r="836" spans="1:6" ht="18.75" x14ac:dyDescent="0.25">
      <c r="A836" s="113"/>
      <c r="B836" s="19" t="s">
        <v>217</v>
      </c>
      <c r="C836" s="19" t="s">
        <v>218</v>
      </c>
      <c r="D836" s="45" t="s">
        <v>217</v>
      </c>
      <c r="E836" s="45" t="s">
        <v>218</v>
      </c>
      <c r="F836" s="121"/>
    </row>
    <row r="837" spans="1:6" ht="18.75" x14ac:dyDescent="0.25">
      <c r="A837" s="19" t="s">
        <v>207</v>
      </c>
      <c r="B837" s="20">
        <v>65</v>
      </c>
      <c r="C837" s="20">
        <v>7</v>
      </c>
      <c r="D837" s="34">
        <v>4741</v>
      </c>
      <c r="E837" s="20">
        <v>91</v>
      </c>
      <c r="F837" s="9">
        <f>SUM(B837:E837)</f>
        <v>4904</v>
      </c>
    </row>
    <row r="838" spans="1:6" ht="18.75" x14ac:dyDescent="0.25">
      <c r="A838" s="19" t="s">
        <v>206</v>
      </c>
      <c r="B838" s="11">
        <v>0</v>
      </c>
      <c r="C838" s="11">
        <v>0</v>
      </c>
      <c r="D838" s="34">
        <v>1524</v>
      </c>
      <c r="E838" s="11">
        <v>95</v>
      </c>
      <c r="F838" s="9">
        <f>SUM(B838:E838)</f>
        <v>1619</v>
      </c>
    </row>
    <row r="839" spans="1:6" ht="18.75" x14ac:dyDescent="0.25">
      <c r="A839" s="19" t="s">
        <v>208</v>
      </c>
      <c r="B839" s="20">
        <v>1</v>
      </c>
      <c r="C839" s="20">
        <v>5</v>
      </c>
      <c r="D839" s="35">
        <v>881</v>
      </c>
      <c r="E839" s="20">
        <v>21</v>
      </c>
      <c r="F839" s="41">
        <f>SUM(B839:E839)</f>
        <v>908</v>
      </c>
    </row>
    <row r="840" spans="1:6" ht="18.75" x14ac:dyDescent="0.25">
      <c r="A840" s="19" t="s">
        <v>134</v>
      </c>
      <c r="B840" s="23">
        <f>SUM(B837:B839)</f>
        <v>66</v>
      </c>
      <c r="C840" s="23">
        <f t="shared" ref="C840:F840" si="35">SUM(C837:C839)</f>
        <v>12</v>
      </c>
      <c r="D840" s="24">
        <f t="shared" si="35"/>
        <v>7146</v>
      </c>
      <c r="E840" s="23">
        <f t="shared" si="35"/>
        <v>207</v>
      </c>
      <c r="F840" s="24">
        <f t="shared" si="35"/>
        <v>7431</v>
      </c>
    </row>
    <row r="841" spans="1:6" x14ac:dyDescent="0.25">
      <c r="A841" s="6" t="s">
        <v>210</v>
      </c>
    </row>
    <row r="845" spans="1:6" ht="21.75" x14ac:dyDescent="0.25">
      <c r="A845" s="103" t="s">
        <v>219</v>
      </c>
      <c r="B845" s="103"/>
      <c r="C845" s="103"/>
    </row>
    <row r="846" spans="1:6" ht="21.75" x14ac:dyDescent="0.25">
      <c r="A846" s="102" t="s">
        <v>150</v>
      </c>
      <c r="B846" s="102"/>
      <c r="C846" s="102"/>
    </row>
    <row r="847" spans="1:6" x14ac:dyDescent="0.25">
      <c r="A847" s="116" t="s">
        <v>151</v>
      </c>
      <c r="B847" s="116"/>
      <c r="C847" s="116"/>
    </row>
    <row r="848" spans="1:6" ht="18.75" x14ac:dyDescent="0.25">
      <c r="A848" s="43" t="s">
        <v>41</v>
      </c>
      <c r="B848" s="43" t="s">
        <v>152</v>
      </c>
      <c r="C848" s="43" t="s">
        <v>61</v>
      </c>
    </row>
    <row r="849" spans="1:3" ht="24.75" customHeight="1" x14ac:dyDescent="0.25">
      <c r="A849" s="8" t="s">
        <v>207</v>
      </c>
      <c r="B849" s="9">
        <v>117057813.23333335</v>
      </c>
      <c r="C849" s="84">
        <f>B849/$B$852</f>
        <v>0.61700314650359489</v>
      </c>
    </row>
    <row r="850" spans="1:3" ht="18.75" x14ac:dyDescent="0.25">
      <c r="A850" s="8" t="s">
        <v>206</v>
      </c>
      <c r="B850" s="9">
        <v>46389928.320625</v>
      </c>
      <c r="C850" s="84">
        <f t="shared" ref="C850:C851" si="36">B850/$B$852</f>
        <v>0.24451790913646804</v>
      </c>
    </row>
    <row r="851" spans="1:3" ht="24" customHeight="1" x14ac:dyDescent="0.25">
      <c r="A851" s="8" t="s">
        <v>208</v>
      </c>
      <c r="B851" s="9">
        <v>26272220</v>
      </c>
      <c r="C851" s="84">
        <f t="shared" si="36"/>
        <v>0.13847894435993707</v>
      </c>
    </row>
    <row r="852" spans="1:3" ht="18.75" x14ac:dyDescent="0.25">
      <c r="A852" s="8" t="s">
        <v>235</v>
      </c>
      <c r="B852" s="12">
        <f>SUM(B849:B851)</f>
        <v>189719961.55395836</v>
      </c>
      <c r="C852" s="86">
        <f>SUM(C849:C851)</f>
        <v>1</v>
      </c>
    </row>
    <row r="853" spans="1:3" x14ac:dyDescent="0.25">
      <c r="A853" s="1" t="s">
        <v>210</v>
      </c>
    </row>
    <row r="854" spans="1:3" x14ac:dyDescent="0.25">
      <c r="A854" s="6" t="s">
        <v>236</v>
      </c>
    </row>
    <row r="858" spans="1:3" ht="21.75" x14ac:dyDescent="0.25">
      <c r="A858" s="103" t="s">
        <v>220</v>
      </c>
      <c r="B858" s="103"/>
      <c r="C858" s="103"/>
    </row>
    <row r="859" spans="1:3" ht="21.75" x14ac:dyDescent="0.25">
      <c r="A859" s="102" t="s">
        <v>221</v>
      </c>
      <c r="B859" s="102"/>
      <c r="C859" s="102"/>
    </row>
    <row r="860" spans="1:3" x14ac:dyDescent="0.25">
      <c r="A860" s="109" t="s">
        <v>151</v>
      </c>
      <c r="B860" s="109"/>
      <c r="C860" s="109"/>
    </row>
    <row r="861" spans="1:3" ht="18.75" x14ac:dyDescent="0.25">
      <c r="A861" s="8" t="s">
        <v>41</v>
      </c>
      <c r="B861" s="8" t="s">
        <v>65</v>
      </c>
      <c r="C861" s="8" t="s">
        <v>61</v>
      </c>
    </row>
    <row r="862" spans="1:3" ht="18.75" x14ac:dyDescent="0.25">
      <c r="A862" s="8" t="s">
        <v>207</v>
      </c>
      <c r="B862" s="27">
        <v>591205853.36666703</v>
      </c>
      <c r="C862" s="52">
        <f>B862/$B$865</f>
        <v>0.7062059523632529</v>
      </c>
    </row>
    <row r="863" spans="1:3" ht="18.75" x14ac:dyDescent="0.25">
      <c r="A863" s="8" t="s">
        <v>206</v>
      </c>
      <c r="B863" s="27">
        <v>179196546.63</v>
      </c>
      <c r="C863" s="52">
        <f t="shared" ref="C863:C864" si="37">B863/$B$865</f>
        <v>0.21405347587883039</v>
      </c>
    </row>
    <row r="864" spans="1:3" ht="18.75" x14ac:dyDescent="0.25">
      <c r="A864" s="8" t="s">
        <v>208</v>
      </c>
      <c r="B864" s="27">
        <v>66755445.229999997</v>
      </c>
      <c r="C864" s="52">
        <f t="shared" si="37"/>
        <v>7.9740571757916739E-2</v>
      </c>
    </row>
    <row r="865" spans="1:3" ht="18.75" x14ac:dyDescent="0.25">
      <c r="A865" s="8" t="s">
        <v>134</v>
      </c>
      <c r="B865" s="24">
        <f>SUM(B862:B864)</f>
        <v>837157845.22666705</v>
      </c>
      <c r="C865" s="17">
        <f>SUM(C862:C864)</f>
        <v>1</v>
      </c>
    </row>
    <row r="866" spans="1:3" x14ac:dyDescent="0.25">
      <c r="A866" s="6" t="s">
        <v>210</v>
      </c>
    </row>
    <row r="870" spans="1:3" ht="21.75" x14ac:dyDescent="0.25">
      <c r="A870" s="103" t="s">
        <v>222</v>
      </c>
      <c r="B870" s="103"/>
      <c r="C870" s="103"/>
    </row>
    <row r="871" spans="1:3" ht="21.75" x14ac:dyDescent="0.25">
      <c r="A871" s="103" t="s">
        <v>223</v>
      </c>
      <c r="B871" s="103"/>
      <c r="C871" s="103"/>
    </row>
    <row r="872" spans="1:3" x14ac:dyDescent="0.25">
      <c r="A872" s="109" t="s">
        <v>151</v>
      </c>
      <c r="B872" s="109"/>
      <c r="C872" s="109"/>
    </row>
    <row r="873" spans="1:3" ht="18.75" x14ac:dyDescent="0.25">
      <c r="A873" s="8" t="s">
        <v>41</v>
      </c>
      <c r="B873" s="8" t="s">
        <v>224</v>
      </c>
      <c r="C873" s="8" t="s">
        <v>61</v>
      </c>
    </row>
    <row r="874" spans="1:3" ht="18.75" x14ac:dyDescent="0.25">
      <c r="A874" s="8" t="s">
        <v>207</v>
      </c>
      <c r="B874" s="27">
        <v>187733697.76800001</v>
      </c>
      <c r="C874" s="52">
        <f t="shared" ref="C874:C875" si="38">B874/$B$877</f>
        <v>0.74577741879646753</v>
      </c>
    </row>
    <row r="875" spans="1:3" ht="18.75" x14ac:dyDescent="0.25">
      <c r="A875" s="8" t="s">
        <v>206</v>
      </c>
      <c r="B875" s="27">
        <v>42347610.844052084</v>
      </c>
      <c r="C875" s="52">
        <f t="shared" si="38"/>
        <v>0.16822708060916769</v>
      </c>
    </row>
    <row r="876" spans="1:3" ht="18.75" x14ac:dyDescent="0.25">
      <c r="A876" s="8" t="s">
        <v>208</v>
      </c>
      <c r="B876" s="27">
        <v>21647549.136100002</v>
      </c>
      <c r="C876" s="52">
        <f>B876/$B$877</f>
        <v>8.5995500594364865E-2</v>
      </c>
    </row>
    <row r="877" spans="1:3" ht="18.75" x14ac:dyDescent="0.25">
      <c r="A877" s="8" t="s">
        <v>134</v>
      </c>
      <c r="B877" s="24">
        <f>SUM(B874:B876)</f>
        <v>251728857.74815208</v>
      </c>
      <c r="C877" s="17">
        <f>SUM(C874:C876)</f>
        <v>1</v>
      </c>
    </row>
    <row r="878" spans="1:3" x14ac:dyDescent="0.25">
      <c r="A878" s="6" t="s">
        <v>210</v>
      </c>
    </row>
    <row r="882" spans="1:3" ht="21.75" x14ac:dyDescent="0.25">
      <c r="A882" s="103" t="s">
        <v>225</v>
      </c>
      <c r="B882" s="103"/>
      <c r="C882" s="103"/>
    </row>
    <row r="883" spans="1:3" ht="21.75" x14ac:dyDescent="0.25">
      <c r="A883" s="103" t="s">
        <v>234</v>
      </c>
      <c r="B883" s="103"/>
      <c r="C883" s="103"/>
    </row>
    <row r="884" spans="1:3" ht="13.5" customHeight="1" x14ac:dyDescent="0.25">
      <c r="A884" s="109" t="s">
        <v>151</v>
      </c>
      <c r="B884" s="109"/>
      <c r="C884" s="109"/>
    </row>
    <row r="885" spans="1:3" ht="18.75" x14ac:dyDescent="0.25">
      <c r="A885" s="8" t="s">
        <v>41</v>
      </c>
      <c r="B885" s="8" t="s">
        <v>39</v>
      </c>
      <c r="C885" s="8" t="s">
        <v>61</v>
      </c>
    </row>
    <row r="886" spans="1:3" ht="18.75" x14ac:dyDescent="0.25">
      <c r="A886" s="8" t="s">
        <v>207</v>
      </c>
      <c r="B886" s="27">
        <v>403472155.59866673</v>
      </c>
      <c r="C886" s="52">
        <f>B886/$B$889</f>
        <v>0.68919060078738281</v>
      </c>
    </row>
    <row r="887" spans="1:3" ht="18.75" x14ac:dyDescent="0.25">
      <c r="A887" s="8" t="s">
        <v>206</v>
      </c>
      <c r="B887" s="27">
        <v>136848935.78594792</v>
      </c>
      <c r="C887" s="52">
        <f t="shared" ref="C887:C888" si="39">B887/$B$889</f>
        <v>0.23375838694863105</v>
      </c>
    </row>
    <row r="888" spans="1:3" ht="18.75" x14ac:dyDescent="0.25">
      <c r="A888" s="8" t="s">
        <v>226</v>
      </c>
      <c r="B888" s="27">
        <v>45107896.093900003</v>
      </c>
      <c r="C888" s="52">
        <f t="shared" si="39"/>
        <v>7.7051012263986113E-2</v>
      </c>
    </row>
    <row r="889" spans="1:3" ht="18.75" x14ac:dyDescent="0.25">
      <c r="A889" s="8" t="s">
        <v>235</v>
      </c>
      <c r="B889" s="24">
        <f>SUM(B886:B888)</f>
        <v>585428987.47851467</v>
      </c>
      <c r="C889" s="17">
        <f>SUM(C886:C888)</f>
        <v>1</v>
      </c>
    </row>
    <row r="890" spans="1:3" ht="15.75" customHeight="1" x14ac:dyDescent="0.25">
      <c r="A890" s="1" t="s">
        <v>210</v>
      </c>
    </row>
    <row r="891" spans="1:3" ht="22.5" customHeight="1" x14ac:dyDescent="0.25">
      <c r="A891" s="6" t="s">
        <v>236</v>
      </c>
    </row>
  </sheetData>
  <sheetProtection algorithmName="SHA-512" hashValue="A9Nt7VPIL6wf4mvL2b+lPjORCz8Cr/Yvnf3jmAG4+apMZD4oVdElZlETgNmGJSWkKH0ZGzzXEfNMBSTFbECVQw==" saltValue="iqD28wy1UiSWnVEDwBwMeQ==" spinCount="100000" sheet="1" objects="1" scenarios="1"/>
  <mergeCells count="180">
    <mergeCell ref="A6:F6"/>
    <mergeCell ref="A34:A35"/>
    <mergeCell ref="B34:C34"/>
    <mergeCell ref="A18:A19"/>
    <mergeCell ref="B18:C18"/>
    <mergeCell ref="D18:D19"/>
    <mergeCell ref="D34:D35"/>
    <mergeCell ref="A33:D33"/>
    <mergeCell ref="A49:D49"/>
    <mergeCell ref="A16:D16"/>
    <mergeCell ref="A17:D17"/>
    <mergeCell ref="A32:D32"/>
    <mergeCell ref="A50:D50"/>
    <mergeCell ref="A66:D66"/>
    <mergeCell ref="A67:D67"/>
    <mergeCell ref="A104:A105"/>
    <mergeCell ref="B104:C104"/>
    <mergeCell ref="A52:A53"/>
    <mergeCell ref="B52:C52"/>
    <mergeCell ref="D52:D53"/>
    <mergeCell ref="D69:D70"/>
    <mergeCell ref="A68:D68"/>
    <mergeCell ref="D87:D88"/>
    <mergeCell ref="A86:D86"/>
    <mergeCell ref="D104:D105"/>
    <mergeCell ref="A103:D103"/>
    <mergeCell ref="A51:D51"/>
    <mergeCell ref="A69:A70"/>
    <mergeCell ref="B69:C69"/>
    <mergeCell ref="A85:D85"/>
    <mergeCell ref="A87:A88"/>
    <mergeCell ref="B87:C87"/>
    <mergeCell ref="A101:D101"/>
    <mergeCell ref="A102:D102"/>
    <mergeCell ref="A84:D84"/>
    <mergeCell ref="A618:B618"/>
    <mergeCell ref="A767:B767"/>
    <mergeCell ref="A623:D623"/>
    <mergeCell ref="A624:D624"/>
    <mergeCell ref="A660:D660"/>
    <mergeCell ref="A661:D661"/>
    <mergeCell ref="A444:A445"/>
    <mergeCell ref="B444:C444"/>
    <mergeCell ref="D444:E444"/>
    <mergeCell ref="A530:A531"/>
    <mergeCell ref="B530:C530"/>
    <mergeCell ref="A542:C542"/>
    <mergeCell ref="D530:E530"/>
    <mergeCell ref="A456:C456"/>
    <mergeCell ref="A468:C468"/>
    <mergeCell ref="A469:C469"/>
    <mergeCell ref="A578:C578"/>
    <mergeCell ref="A566:C566"/>
    <mergeCell ref="F530:F531"/>
    <mergeCell ref="A480:C480"/>
    <mergeCell ref="A481:C481"/>
    <mergeCell ref="A149:A151"/>
    <mergeCell ref="A140:E140"/>
    <mergeCell ref="A141:E141"/>
    <mergeCell ref="A183:C183"/>
    <mergeCell ref="A184:C184"/>
    <mergeCell ref="A196:C196"/>
    <mergeCell ref="A197:C197"/>
    <mergeCell ref="A208:D208"/>
    <mergeCell ref="A209:D209"/>
    <mergeCell ref="A198:C198"/>
    <mergeCell ref="A271:D271"/>
    <mergeCell ref="A272:D272"/>
    <mergeCell ref="A304:D304"/>
    <mergeCell ref="A305:D305"/>
    <mergeCell ref="A495:C495"/>
    <mergeCell ref="A159:C159"/>
    <mergeCell ref="A172:C172"/>
    <mergeCell ref="A185:C185"/>
    <mergeCell ref="A371:D371"/>
    <mergeCell ref="A443:F443"/>
    <mergeCell ref="A455:C455"/>
    <mergeCell ref="A859:C859"/>
    <mergeCell ref="A698:D698"/>
    <mergeCell ref="A699:D699"/>
    <mergeCell ref="A811:C811"/>
    <mergeCell ref="A812:C812"/>
    <mergeCell ref="A822:C822"/>
    <mergeCell ref="A482:C482"/>
    <mergeCell ref="A470:C470"/>
    <mergeCell ref="A457:C457"/>
    <mergeCell ref="A835:A836"/>
    <mergeCell ref="B835:C835"/>
    <mergeCell ref="D835:E835"/>
    <mergeCell ref="A528:F528"/>
    <mergeCell ref="A529:F529"/>
    <mergeCell ref="A540:C540"/>
    <mergeCell ref="A541:C541"/>
    <mergeCell ref="A552:C552"/>
    <mergeCell ref="A553:C553"/>
    <mergeCell ref="A493:C493"/>
    <mergeCell ref="A494:C494"/>
    <mergeCell ref="A505:C505"/>
    <mergeCell ref="A506:C506"/>
    <mergeCell ref="A516:C516"/>
    <mergeCell ref="A517:C517"/>
    <mergeCell ref="A774:D774"/>
    <mergeCell ref="A729:B729"/>
    <mergeCell ref="A691:B691"/>
    <mergeCell ref="A653:B653"/>
    <mergeCell ref="A833:F833"/>
    <mergeCell ref="A834:F834"/>
    <mergeCell ref="A845:C845"/>
    <mergeCell ref="A846:C846"/>
    <mergeCell ref="A858:C858"/>
    <mergeCell ref="F835:F836"/>
    <mergeCell ref="A884:C884"/>
    <mergeCell ref="A872:C872"/>
    <mergeCell ref="A860:C860"/>
    <mergeCell ref="A847:C847"/>
    <mergeCell ref="A775:D775"/>
    <mergeCell ref="A738:D738"/>
    <mergeCell ref="A700:D700"/>
    <mergeCell ref="A662:D662"/>
    <mergeCell ref="A554:C554"/>
    <mergeCell ref="A823:C823"/>
    <mergeCell ref="A736:D736"/>
    <mergeCell ref="A737:D737"/>
    <mergeCell ref="A804:B804"/>
    <mergeCell ref="A564:C564"/>
    <mergeCell ref="A565:C565"/>
    <mergeCell ref="A576:C576"/>
    <mergeCell ref="A577:C577"/>
    <mergeCell ref="A588:D588"/>
    <mergeCell ref="A589:D589"/>
    <mergeCell ref="A870:C870"/>
    <mergeCell ref="A871:C871"/>
    <mergeCell ref="A882:C882"/>
    <mergeCell ref="A883:C883"/>
    <mergeCell ref="A773:D773"/>
    <mergeCell ref="A430:C430"/>
    <mergeCell ref="A431:C431"/>
    <mergeCell ref="A143:A145"/>
    <mergeCell ref="A146:A148"/>
    <mergeCell ref="F444:F445"/>
    <mergeCell ref="A273:D273"/>
    <mergeCell ref="A240:D240"/>
    <mergeCell ref="A241:D241"/>
    <mergeCell ref="A337:D337"/>
    <mergeCell ref="A338:D338"/>
    <mergeCell ref="A370:E370"/>
    <mergeCell ref="A331:B331"/>
    <mergeCell ref="A152:B152"/>
    <mergeCell ref="A234:B234"/>
    <mergeCell ref="A266:B266"/>
    <mergeCell ref="A298:B298"/>
    <mergeCell ref="A157:C157"/>
    <mergeCell ref="A158:C158"/>
    <mergeCell ref="A170:C170"/>
    <mergeCell ref="A171:C171"/>
    <mergeCell ref="A306:D306"/>
    <mergeCell ref="A5:D5"/>
    <mergeCell ref="A7:D7"/>
    <mergeCell ref="A8:D8"/>
    <mergeCell ref="A9:D9"/>
    <mergeCell ref="A10:D10"/>
    <mergeCell ref="A442:F442"/>
    <mergeCell ref="A369:D369"/>
    <mergeCell ref="A402:E402"/>
    <mergeCell ref="A403:E403"/>
    <mergeCell ref="A364:B364"/>
    <mergeCell ref="A396:B396"/>
    <mergeCell ref="A404:A405"/>
    <mergeCell ref="B404:B405"/>
    <mergeCell ref="C404:C405"/>
    <mergeCell ref="D404:D405"/>
    <mergeCell ref="A339:D339"/>
    <mergeCell ref="A118:C118"/>
    <mergeCell ref="A119:C119"/>
    <mergeCell ref="A129:D129"/>
    <mergeCell ref="A130:D130"/>
    <mergeCell ref="A411:E411"/>
    <mergeCell ref="A412:E412"/>
    <mergeCell ref="A419:C419"/>
    <mergeCell ref="A420:C420"/>
  </mergeCells>
  <hyperlinks>
    <hyperlink ref="A43" location="_ftn1" display="_ftn1" xr:uid="{B6E1AE34-A64A-48D4-B928-F7EE370D8230}"/>
    <hyperlink ref="A78" location="_ftn1" display="_ftn1" xr:uid="{54F03704-31F0-400F-8745-FC3D9D0DBF39}"/>
    <hyperlink ref="A234" location="_ftn1" display="_ftn1" xr:uid="{0F1F1C25-C6F9-484E-9A59-B34BB7CE2542}"/>
    <hyperlink ref="A298" location="_ftn1" display="_ftn1" xr:uid="{6C64E718-7729-4F74-B58D-4C482F3830E4}"/>
    <hyperlink ref="A331" location="_ftn1" display="_ftn1" xr:uid="{420253F3-D6C9-43B4-900B-0C90747D6806}"/>
    <hyperlink ref="A396" location="_ftn1" display="_ftn1" xr:uid="{2811C123-E921-4D38-B24C-B6F07981D372}"/>
    <hyperlink ref="C432" location="_ftn1" display="_ftn1" xr:uid="{6CBA46A0-73A1-4A9B-928D-019AD878DBD3}"/>
    <hyperlink ref="A449" location="_ftn1" display="_ftn1" xr:uid="{7210B3A4-C797-48AC-A983-E37547D721DA}"/>
    <hyperlink ref="A462" location="_ftn1" display="_ftn1" xr:uid="{7348180F-5093-4885-9376-A6BFCA326E33}"/>
    <hyperlink ref="A487" location="_ftn1" display="_ftn1" xr:uid="{0396D620-C640-4156-97EB-A2CB0BAB946B}"/>
    <hyperlink ref="B567" r:id="rId1" location="Sheet1!B75" display="../../../m.abdellatif/DES/التقارير الاقتصادية 2024/تقرير التجارة الداخلية/Internal trade in the Emirate of Ajman for the year 2022 (1).xlsx - Sheet1!B75" xr:uid="{A355457E-A5EC-472C-BC0E-71FE1B06B09E}"/>
    <hyperlink ref="B579" r:id="rId2" location="Sheet1!B75" display="../../../m.abdellatif/DES/التقارير الاقتصادية 2024/تقرير التجارة الداخلية/Internal trade in the Emirate of Ajman for the year 2022 (1).xlsx - Sheet1!B75" xr:uid="{4D92A5B6-FDE4-4D0A-A4D7-F701E3D889B8}"/>
    <hyperlink ref="A767" location="_ftn1" display="_ftn1" xr:uid="{C880A0AF-0D6A-4AED-91CD-1F78FF9F8B15}"/>
    <hyperlink ref="F835" location="_ftn1" display="_ftn1" xr:uid="{1E48CDF5-CC8C-4E76-B13D-21196A2EBA5F}"/>
    <hyperlink ref="A12" r:id="rId3" display="https://scc.ajman.ae/ar/node/38" xr:uid="{4E17B0DA-2013-444F-9978-295946CCA6EC}"/>
    <hyperlink ref="A13" r:id="rId4" display="https://scc.ajman.ae/en/node/38" xr:uid="{2935CF9C-AB97-443B-9D8A-17A98475FB0A}"/>
    <hyperlink ref="B12" r:id="rId5" display="https://scc.ajman.ae/ar/node/36" xr:uid="{5EB5F2F1-6CFE-4CF4-AD40-AF10CDD500E4}"/>
    <hyperlink ref="B13" r:id="rId6" display="https://scc.ajman.ae/en/node/36" xr:uid="{6643E2EB-45DB-4496-AFCF-6C6524658DDF}"/>
    <hyperlink ref="C12" r:id="rId7" display="https://scc.ajman.ae/ar/node/18" xr:uid="{1959A08C-4B7F-407D-A279-406D92E15085}"/>
    <hyperlink ref="C13" r:id="rId8" display="https://scc.ajman.ae/en/node/18" xr:uid="{C0292433-A2D1-4EEF-8C73-AF065F0F0A34}"/>
    <hyperlink ref="D12" r:id="rId9" display="https://scc.ajman.ae/ar/node/37" xr:uid="{B0F1314B-1AB4-4565-820C-07193EE04C23}"/>
    <hyperlink ref="D13" r:id="rId10" display="https://scc.ajman.ae/en/node/37" xr:uid="{DAAB8AA0-F367-4382-9653-2B54C017FA26}"/>
  </hyperlinks>
  <pageMargins left="0.7" right="0.7" top="0.75" bottom="0.75" header="0.3" footer="0.3"/>
  <pageSetup paperSize="9" orientation="portrait" r:id="rId11"/>
  <ignoredErrors>
    <ignoredError sqref="E145 E148" formula="1"/>
  </ignoredErrors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Sheet1</vt:lpstr>
      <vt:lpstr>Sheet1!_ftnref1</vt:lpstr>
      <vt:lpstr>Sheet1!_Hlk108983275</vt:lpstr>
      <vt:lpstr>Sheet1!_Hlk204070162</vt:lpstr>
      <vt:lpstr>Sheet1!_Hlk207347186</vt:lpstr>
      <vt:lpstr>Sheet1!_Hlk207347227</vt:lpstr>
      <vt:lpstr>Sheet1!_Hlk207347545</vt:lpstr>
      <vt:lpstr>Sheet1!_Hlk207347905</vt:lpstr>
      <vt:lpstr>Sheet1!_Hlk207348568</vt:lpstr>
      <vt:lpstr>Sheet1!_Hlk49105602</vt:lpstr>
      <vt:lpstr>Sheet1!_Hlk73009195</vt:lpstr>
      <vt:lpstr>Sheet1!_Hlk74466031</vt:lpstr>
      <vt:lpstr>Sheet1!_Hlk74650424</vt:lpstr>
      <vt:lpstr>Sheet1!_Hlk75950772</vt:lpstr>
      <vt:lpstr>Sheet1!_Hlk75951362</vt:lpstr>
      <vt:lpstr>Sheet1!_Hlk98933937</vt:lpstr>
      <vt:lpstr>Sheet1!_Toc106351332</vt:lpstr>
      <vt:lpstr>Sheet1!_Toc46054174</vt:lpstr>
      <vt:lpstr>Sheet1!_Toc46054175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AJSCC User 02</dc:creator>
  <cp:lastModifiedBy>Abdelnaser Mohamed</cp:lastModifiedBy>
  <dcterms:created xsi:type="dcterms:W3CDTF">2015-06-05T18:17:20Z</dcterms:created>
  <dcterms:modified xsi:type="dcterms:W3CDTF">2025-12-15T04:14:16Z</dcterms:modified>
</cp:coreProperties>
</file>